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1340" windowHeight="8580"/>
  </bookViews>
  <sheets>
    <sheet name="Romana" sheetId="4" r:id="rId1"/>
    <sheet name="Русский" sheetId="5" r:id="rId2"/>
  </sheets>
  <definedNames>
    <definedName name="_xlnm.Print_Area" localSheetId="0">Romana!$A$1:$AT$65</definedName>
    <definedName name="_xlnm.Print_Area" localSheetId="1">Русский!$A$1:$AT$61</definedName>
    <definedName name="_xlnm.Print_Titles" localSheetId="0">Romana!$A:$A</definedName>
  </definedNames>
  <calcPr calcId="125725"/>
</workbook>
</file>

<file path=xl/calcChain.xml><?xml version="1.0" encoding="utf-8"?>
<calcChain xmlns="http://schemas.openxmlformats.org/spreadsheetml/2006/main">
  <c r="AB51" i="5"/>
  <c r="AA51"/>
  <c r="Z51"/>
  <c r="X51"/>
  <c r="W51"/>
  <c r="U51"/>
  <c r="S51"/>
  <c r="R51"/>
  <c r="Q51"/>
  <c r="O51"/>
  <c r="N51"/>
  <c r="L51"/>
  <c r="J51"/>
  <c r="I51"/>
  <c r="H51"/>
  <c r="F51"/>
  <c r="E51"/>
  <c r="C51"/>
  <c r="AK50"/>
  <c r="AJ50"/>
  <c r="AI50"/>
  <c r="AH50" s="1"/>
  <c r="AC50" s="1"/>
  <c r="AG50"/>
  <c r="AF50"/>
  <c r="AE50"/>
  <c r="AD50"/>
  <c r="Y50"/>
  <c r="V50"/>
  <c r="T50"/>
  <c r="P50"/>
  <c r="M50"/>
  <c r="K50"/>
  <c r="G50"/>
  <c r="D50"/>
  <c r="B50"/>
  <c r="AK49"/>
  <c r="AJ49"/>
  <c r="AI49"/>
  <c r="AH49" s="1"/>
  <c r="AC49" s="1"/>
  <c r="AG49"/>
  <c r="AF49"/>
  <c r="AE49"/>
  <c r="AD49"/>
  <c r="Y49"/>
  <c r="V49"/>
  <c r="T49"/>
  <c r="P49"/>
  <c r="M49"/>
  <c r="K49"/>
  <c r="G49"/>
  <c r="D49"/>
  <c r="B49"/>
  <c r="AK48"/>
  <c r="AJ48"/>
  <c r="AI48"/>
  <c r="AH48" s="1"/>
  <c r="AC48" s="1"/>
  <c r="AG48"/>
  <c r="AF48"/>
  <c r="AE48"/>
  <c r="AD48"/>
  <c r="Y48"/>
  <c r="V48"/>
  <c r="T48"/>
  <c r="P48"/>
  <c r="M48"/>
  <c r="K48"/>
  <c r="G48"/>
  <c r="D48"/>
  <c r="B48"/>
  <c r="AK47"/>
  <c r="AJ47"/>
  <c r="AI47"/>
  <c r="AH47" s="1"/>
  <c r="AC47" s="1"/>
  <c r="AG47"/>
  <c r="AF47"/>
  <c r="AE47"/>
  <c r="AD47"/>
  <c r="Y47"/>
  <c r="V47"/>
  <c r="T47"/>
  <c r="P47"/>
  <c r="M47"/>
  <c r="K47"/>
  <c r="G47"/>
  <c r="D47"/>
  <c r="B47"/>
  <c r="AK46"/>
  <c r="AJ46"/>
  <c r="AI46"/>
  <c r="AH46" s="1"/>
  <c r="AC46" s="1"/>
  <c r="AG46"/>
  <c r="AF46"/>
  <c r="AE46"/>
  <c r="AD46"/>
  <c r="Y46"/>
  <c r="V46"/>
  <c r="T46"/>
  <c r="P46"/>
  <c r="M46"/>
  <c r="K46"/>
  <c r="G46"/>
  <c r="D46"/>
  <c r="B46"/>
  <c r="AK45"/>
  <c r="AJ45"/>
  <c r="AI45"/>
  <c r="AH45" s="1"/>
  <c r="AC45" s="1"/>
  <c r="AG45"/>
  <c r="AF45"/>
  <c r="AE45"/>
  <c r="AD45"/>
  <c r="Y45"/>
  <c r="V45"/>
  <c r="T45"/>
  <c r="P45"/>
  <c r="M45"/>
  <c r="K45"/>
  <c r="G45"/>
  <c r="D45"/>
  <c r="B45"/>
  <c r="AK44"/>
  <c r="AJ44"/>
  <c r="AI44"/>
  <c r="AH44" s="1"/>
  <c r="AC44" s="1"/>
  <c r="AG44"/>
  <c r="AF44"/>
  <c r="AE44"/>
  <c r="AD44"/>
  <c r="Y44"/>
  <c r="V44"/>
  <c r="T44"/>
  <c r="P44"/>
  <c r="M44"/>
  <c r="K44"/>
  <c r="G44"/>
  <c r="D44"/>
  <c r="B44"/>
  <c r="AK43"/>
  <c r="AJ43"/>
  <c r="AI43"/>
  <c r="AH43" s="1"/>
  <c r="AC43" s="1"/>
  <c r="AG43"/>
  <c r="AF43"/>
  <c r="AE43"/>
  <c r="AD43"/>
  <c r="Y43"/>
  <c r="V43"/>
  <c r="T43"/>
  <c r="P43"/>
  <c r="M43"/>
  <c r="K43"/>
  <c r="G43"/>
  <c r="D43"/>
  <c r="B43"/>
  <c r="AK42"/>
  <c r="AJ42"/>
  <c r="AI42"/>
  <c r="AH42" s="1"/>
  <c r="AC42" s="1"/>
  <c r="AG42"/>
  <c r="AF42"/>
  <c r="AE42"/>
  <c r="AD42"/>
  <c r="Y42"/>
  <c r="V42"/>
  <c r="T42"/>
  <c r="P42"/>
  <c r="K42" s="1"/>
  <c r="G42"/>
  <c r="B42" s="1"/>
  <c r="AK41"/>
  <c r="AJ41"/>
  <c r="AI41"/>
  <c r="AH41" s="1"/>
  <c r="AC41" s="1"/>
  <c r="AG41"/>
  <c r="AF41"/>
  <c r="AE41"/>
  <c r="AD41"/>
  <c r="Y41"/>
  <c r="V41"/>
  <c r="T41"/>
  <c r="P41"/>
  <c r="M41"/>
  <c r="K41"/>
  <c r="G41"/>
  <c r="D41"/>
  <c r="B41"/>
  <c r="AK40"/>
  <c r="AJ40"/>
  <c r="AI40"/>
  <c r="AH40" s="1"/>
  <c r="AC40" s="1"/>
  <c r="AG40"/>
  <c r="AF40"/>
  <c r="AE40"/>
  <c r="AD40"/>
  <c r="Y40"/>
  <c r="V40"/>
  <c r="T40"/>
  <c r="P40"/>
  <c r="M40"/>
  <c r="K40"/>
  <c r="G40"/>
  <c r="D40"/>
  <c r="B40"/>
  <c r="AK39"/>
  <c r="AJ39"/>
  <c r="AI39"/>
  <c r="AH39" s="1"/>
  <c r="AC39" s="1"/>
  <c r="AG39"/>
  <c r="AF39"/>
  <c r="AE39"/>
  <c r="AD39"/>
  <c r="Y39"/>
  <c r="V39"/>
  <c r="T39"/>
  <c r="P39"/>
  <c r="M39"/>
  <c r="K39"/>
  <c r="G39"/>
  <c r="D39"/>
  <c r="B39"/>
  <c r="AK38"/>
  <c r="AJ38"/>
  <c r="AI38"/>
  <c r="AH38"/>
  <c r="AG38"/>
  <c r="AF38"/>
  <c r="AE38" s="1"/>
  <c r="AD38"/>
  <c r="AC38" s="1"/>
  <c r="Y38"/>
  <c r="V38"/>
  <c r="T38"/>
  <c r="P38"/>
  <c r="M38"/>
  <c r="K38"/>
  <c r="G38"/>
  <c r="D38"/>
  <c r="B38"/>
  <c r="AK37"/>
  <c r="AJ37"/>
  <c r="AI37"/>
  <c r="AH37"/>
  <c r="AG37"/>
  <c r="AF37"/>
  <c r="AE37" s="1"/>
  <c r="AD37"/>
  <c r="AC37" s="1"/>
  <c r="Y37"/>
  <c r="V37"/>
  <c r="T37"/>
  <c r="P37"/>
  <c r="M37"/>
  <c r="K37"/>
  <c r="G37"/>
  <c r="D37"/>
  <c r="B37"/>
  <c r="AK36"/>
  <c r="AJ36"/>
  <c r="AI36"/>
  <c r="AH36"/>
  <c r="AG36"/>
  <c r="AF36"/>
  <c r="AE36" s="1"/>
  <c r="AD36"/>
  <c r="AC36" s="1"/>
  <c r="Y36"/>
  <c r="V36"/>
  <c r="T36"/>
  <c r="P36"/>
  <c r="M36"/>
  <c r="K36"/>
  <c r="G36"/>
  <c r="D36"/>
  <c r="B36"/>
  <c r="AK35"/>
  <c r="AJ35"/>
  <c r="AI35"/>
  <c r="AH35"/>
  <c r="AG35"/>
  <c r="AF35"/>
  <c r="AE35" s="1"/>
  <c r="AD35"/>
  <c r="AC35" s="1"/>
  <c r="Y35"/>
  <c r="V35"/>
  <c r="T35"/>
  <c r="P35"/>
  <c r="M35"/>
  <c r="K35"/>
  <c r="G35"/>
  <c r="D35"/>
  <c r="B35"/>
  <c r="AK34"/>
  <c r="AJ34"/>
  <c r="AI34"/>
  <c r="AH34"/>
  <c r="AG34"/>
  <c r="AF34"/>
  <c r="AE34" s="1"/>
  <c r="AD34"/>
  <c r="AC34" s="1"/>
  <c r="Y34"/>
  <c r="V34"/>
  <c r="T34"/>
  <c r="P34"/>
  <c r="M34"/>
  <c r="K34"/>
  <c r="G34"/>
  <c r="D34"/>
  <c r="B34"/>
  <c r="AK33"/>
  <c r="AJ33"/>
  <c r="AI33"/>
  <c r="AH33"/>
  <c r="AG33"/>
  <c r="AF33"/>
  <c r="AE33" s="1"/>
  <c r="AD33"/>
  <c r="AC33" s="1"/>
  <c r="Y33"/>
  <c r="V33"/>
  <c r="T33"/>
  <c r="P33"/>
  <c r="M33"/>
  <c r="K33"/>
  <c r="G33"/>
  <c r="D33"/>
  <c r="B33"/>
  <c r="AK32"/>
  <c r="AJ32"/>
  <c r="AI32"/>
  <c r="AH32"/>
  <c r="AG32"/>
  <c r="AF32"/>
  <c r="AE32" s="1"/>
  <c r="AD32"/>
  <c r="AC32" s="1"/>
  <c r="Y32"/>
  <c r="V32"/>
  <c r="T32"/>
  <c r="P32"/>
  <c r="M32"/>
  <c r="K32"/>
  <c r="G32"/>
  <c r="D32"/>
  <c r="B32"/>
  <c r="AK31"/>
  <c r="AJ31"/>
  <c r="AI31"/>
  <c r="AH31"/>
  <c r="AG31"/>
  <c r="AF31"/>
  <c r="AE31" s="1"/>
  <c r="AD31"/>
  <c r="AC31" s="1"/>
  <c r="Y31"/>
  <c r="V31"/>
  <c r="T31"/>
  <c r="P31"/>
  <c r="M31"/>
  <c r="K31"/>
  <c r="G31"/>
  <c r="D31"/>
  <c r="B31"/>
  <c r="AK30"/>
  <c r="AJ30"/>
  <c r="AI30"/>
  <c r="AH30"/>
  <c r="AG30"/>
  <c r="AF30"/>
  <c r="AE30" s="1"/>
  <c r="AD30"/>
  <c r="AC30" s="1"/>
  <c r="Y30"/>
  <c r="V30"/>
  <c r="T30"/>
  <c r="P30"/>
  <c r="M30"/>
  <c r="K30"/>
  <c r="G30"/>
  <c r="D30"/>
  <c r="B30"/>
  <c r="AK29"/>
  <c r="AJ29"/>
  <c r="AI29"/>
  <c r="AH29"/>
  <c r="AG29"/>
  <c r="AF29"/>
  <c r="AE29" s="1"/>
  <c r="AD29"/>
  <c r="AC29" s="1"/>
  <c r="Y29"/>
  <c r="V29"/>
  <c r="T29"/>
  <c r="P29"/>
  <c r="M29"/>
  <c r="K29"/>
  <c r="G29"/>
  <c r="D29"/>
  <c r="B29"/>
  <c r="AK28"/>
  <c r="AJ28"/>
  <c r="AI28"/>
  <c r="AH28"/>
  <c r="AG28"/>
  <c r="AF28"/>
  <c r="AE28" s="1"/>
  <c r="AD28"/>
  <c r="AC28" s="1"/>
  <c r="Y28"/>
  <c r="V28"/>
  <c r="T28"/>
  <c r="P28"/>
  <c r="M28"/>
  <c r="K28"/>
  <c r="G28"/>
  <c r="D28"/>
  <c r="B28"/>
  <c r="AK27"/>
  <c r="AJ27"/>
  <c r="AI27"/>
  <c r="AH27"/>
  <c r="AG27"/>
  <c r="AF27"/>
  <c r="AE27" s="1"/>
  <c r="AD27"/>
  <c r="AC27" s="1"/>
  <c r="Y27"/>
  <c r="V27"/>
  <c r="T27"/>
  <c r="P27"/>
  <c r="M27"/>
  <c r="K27"/>
  <c r="G27"/>
  <c r="D27"/>
  <c r="B27"/>
  <c r="AK26"/>
  <c r="AJ26"/>
  <c r="AI26"/>
  <c r="AH26"/>
  <c r="AG26"/>
  <c r="AF26"/>
  <c r="AE26" s="1"/>
  <c r="AD26"/>
  <c r="AC26" s="1"/>
  <c r="Y26"/>
  <c r="V26"/>
  <c r="T26"/>
  <c r="P26"/>
  <c r="M26"/>
  <c r="K26"/>
  <c r="G26"/>
  <c r="D26"/>
  <c r="B26"/>
  <c r="AK25"/>
  <c r="AJ25"/>
  <c r="AI25"/>
  <c r="AH25"/>
  <c r="AG25"/>
  <c r="AF25"/>
  <c r="AE25" s="1"/>
  <c r="AD25"/>
  <c r="AC25" s="1"/>
  <c r="Y25"/>
  <c r="V25"/>
  <c r="T25"/>
  <c r="P25"/>
  <c r="M25"/>
  <c r="K25"/>
  <c r="G25"/>
  <c r="D25"/>
  <c r="B25"/>
  <c r="AK24"/>
  <c r="AJ24"/>
  <c r="AI24"/>
  <c r="AH24"/>
  <c r="AG24"/>
  <c r="AF24"/>
  <c r="AE24" s="1"/>
  <c r="AD24"/>
  <c r="AC24" s="1"/>
  <c r="Y24"/>
  <c r="V24"/>
  <c r="T24"/>
  <c r="P24"/>
  <c r="K24"/>
  <c r="G24"/>
  <c r="B24"/>
  <c r="AK23"/>
  <c r="AJ23"/>
  <c r="AI23"/>
  <c r="AH23"/>
  <c r="AG23"/>
  <c r="AF23"/>
  <c r="AE23" s="1"/>
  <c r="AD23"/>
  <c r="AC23" s="1"/>
  <c r="Y23"/>
  <c r="V23"/>
  <c r="T23"/>
  <c r="P23"/>
  <c r="M23"/>
  <c r="K23"/>
  <c r="G23"/>
  <c r="D23"/>
  <c r="B23"/>
  <c r="AK22"/>
  <c r="AJ22"/>
  <c r="AI22"/>
  <c r="AH22"/>
  <c r="AG22"/>
  <c r="AF22"/>
  <c r="AE22" s="1"/>
  <c r="AD22"/>
  <c r="AC22" s="1"/>
  <c r="Y22"/>
  <c r="V22"/>
  <c r="T22"/>
  <c r="P22"/>
  <c r="M22"/>
  <c r="K22"/>
  <c r="G22"/>
  <c r="D22"/>
  <c r="B22"/>
  <c r="AK21"/>
  <c r="AJ21"/>
  <c r="AI21"/>
  <c r="AH21"/>
  <c r="AG21"/>
  <c r="AF21"/>
  <c r="AE21" s="1"/>
  <c r="AD21"/>
  <c r="AC21" s="1"/>
  <c r="Y21"/>
  <c r="V21"/>
  <c r="T21"/>
  <c r="P21"/>
  <c r="M21"/>
  <c r="K21"/>
  <c r="G21"/>
  <c r="D21"/>
  <c r="B21"/>
  <c r="AK20"/>
  <c r="AJ20"/>
  <c r="AI20"/>
  <c r="AH20"/>
  <c r="AG20"/>
  <c r="AF20"/>
  <c r="AE20" s="1"/>
  <c r="AD20"/>
  <c r="AC20" s="1"/>
  <c r="Y20"/>
  <c r="V20"/>
  <c r="T20"/>
  <c r="P20"/>
  <c r="M20"/>
  <c r="K20"/>
  <c r="G20"/>
  <c r="D20"/>
  <c r="B20"/>
  <c r="AK19"/>
  <c r="AJ19"/>
  <c r="AI19"/>
  <c r="AH19"/>
  <c r="AG19"/>
  <c r="AF19"/>
  <c r="AE19" s="1"/>
  <c r="AD19"/>
  <c r="AC19" s="1"/>
  <c r="Y19"/>
  <c r="V19"/>
  <c r="T19"/>
  <c r="P19"/>
  <c r="M19"/>
  <c r="K19"/>
  <c r="G19"/>
  <c r="B19" s="1"/>
  <c r="D19"/>
  <c r="AK18"/>
  <c r="AJ18"/>
  <c r="AI18"/>
  <c r="AH18"/>
  <c r="AG18"/>
  <c r="AF18"/>
  <c r="AE18" s="1"/>
  <c r="AD18"/>
  <c r="AC18" s="1"/>
  <c r="Y18"/>
  <c r="V18"/>
  <c r="T18"/>
  <c r="P18"/>
  <c r="M18"/>
  <c r="K18"/>
  <c r="G18"/>
  <c r="D18"/>
  <c r="B18"/>
  <c r="AK17"/>
  <c r="AJ17"/>
  <c r="AI17"/>
  <c r="AH17"/>
  <c r="AG17"/>
  <c r="AF17"/>
  <c r="AE17" s="1"/>
  <c r="AD17"/>
  <c r="AC17" s="1"/>
  <c r="Y17"/>
  <c r="V17"/>
  <c r="T17"/>
  <c r="P17"/>
  <c r="M17"/>
  <c r="K17"/>
  <c r="G17"/>
  <c r="D17"/>
  <c r="B17"/>
  <c r="AK16"/>
  <c r="AK51" s="1"/>
  <c r="AJ16"/>
  <c r="AJ51" s="1"/>
  <c r="AI16"/>
  <c r="AI51" s="1"/>
  <c r="AH16"/>
  <c r="AH51" s="1"/>
  <c r="AG16"/>
  <c r="AG51" s="1"/>
  <c r="AF16"/>
  <c r="AF51" s="1"/>
  <c r="AD16"/>
  <c r="AD51" s="1"/>
  <c r="Y16"/>
  <c r="Y51" s="1"/>
  <c r="V16"/>
  <c r="V51" s="1"/>
  <c r="T16"/>
  <c r="T51" s="1"/>
  <c r="P16"/>
  <c r="P51" s="1"/>
  <c r="M16"/>
  <c r="M51" s="1"/>
  <c r="K16"/>
  <c r="K51" s="1"/>
  <c r="G16"/>
  <c r="G51" s="1"/>
  <c r="D16"/>
  <c r="D51" s="1"/>
  <c r="B16"/>
  <c r="B51" s="1"/>
  <c r="C51" i="4"/>
  <c r="E51"/>
  <c r="F51"/>
  <c r="H51"/>
  <c r="I51"/>
  <c r="J51"/>
  <c r="L51"/>
  <c r="N51"/>
  <c r="O51"/>
  <c r="Q51"/>
  <c r="R51"/>
  <c r="S51"/>
  <c r="U51"/>
  <c r="W51"/>
  <c r="X51"/>
  <c r="Z51"/>
  <c r="AA51"/>
  <c r="AB51"/>
  <c r="AK50"/>
  <c r="AJ50"/>
  <c r="AI50"/>
  <c r="AG50"/>
  <c r="AF50"/>
  <c r="AD50"/>
  <c r="Y50"/>
  <c r="V50"/>
  <c r="T50"/>
  <c r="P50"/>
  <c r="M50"/>
  <c r="K50"/>
  <c r="G50"/>
  <c r="D50"/>
  <c r="B50"/>
  <c r="AK49"/>
  <c r="AJ49"/>
  <c r="AI49"/>
  <c r="AG49"/>
  <c r="AF49"/>
  <c r="AD49"/>
  <c r="Y49"/>
  <c r="V49"/>
  <c r="T49"/>
  <c r="P49"/>
  <c r="M49"/>
  <c r="K49"/>
  <c r="G49"/>
  <c r="D49"/>
  <c r="B49"/>
  <c r="AK48"/>
  <c r="AJ48"/>
  <c r="AI48"/>
  <c r="AG48"/>
  <c r="AF48"/>
  <c r="AD48"/>
  <c r="Y48"/>
  <c r="V48"/>
  <c r="T48"/>
  <c r="P48"/>
  <c r="M48"/>
  <c r="K48"/>
  <c r="G48"/>
  <c r="D48"/>
  <c r="B48"/>
  <c r="AK47"/>
  <c r="AJ47"/>
  <c r="AI47"/>
  <c r="AG47"/>
  <c r="AF47"/>
  <c r="AD47"/>
  <c r="Y47"/>
  <c r="V47"/>
  <c r="T47"/>
  <c r="P47"/>
  <c r="M47"/>
  <c r="K47"/>
  <c r="G47"/>
  <c r="D47"/>
  <c r="B47"/>
  <c r="AK46"/>
  <c r="AJ46"/>
  <c r="AI46"/>
  <c r="AG46"/>
  <c r="AF46"/>
  <c r="AD46"/>
  <c r="Y46"/>
  <c r="V46"/>
  <c r="T46"/>
  <c r="P46"/>
  <c r="M46"/>
  <c r="K46"/>
  <c r="G46"/>
  <c r="D46"/>
  <c r="B46"/>
  <c r="AK45"/>
  <c r="AJ45"/>
  <c r="AI45"/>
  <c r="AG45"/>
  <c r="AF45"/>
  <c r="AE45" s="1"/>
  <c r="AD45"/>
  <c r="Y45"/>
  <c r="V45"/>
  <c r="T45"/>
  <c r="P45"/>
  <c r="M45"/>
  <c r="K45"/>
  <c r="G45"/>
  <c r="D45"/>
  <c r="B45"/>
  <c r="AK44"/>
  <c r="AJ44"/>
  <c r="AI44"/>
  <c r="AG44"/>
  <c r="AF44"/>
  <c r="AD44"/>
  <c r="Y44"/>
  <c r="V44"/>
  <c r="T44"/>
  <c r="P44"/>
  <c r="M44"/>
  <c r="K44"/>
  <c r="G44"/>
  <c r="D44"/>
  <c r="B44"/>
  <c r="AK43"/>
  <c r="AJ43"/>
  <c r="AI43"/>
  <c r="AG43"/>
  <c r="AF43"/>
  <c r="AD43"/>
  <c r="Y43"/>
  <c r="T43" s="1"/>
  <c r="V43"/>
  <c r="P43"/>
  <c r="M43"/>
  <c r="K43"/>
  <c r="G43"/>
  <c r="D43"/>
  <c r="B43"/>
  <c r="AK42"/>
  <c r="AJ42"/>
  <c r="AI42"/>
  <c r="AG42"/>
  <c r="AF42"/>
  <c r="AD42"/>
  <c r="Y42"/>
  <c r="V42"/>
  <c r="T42"/>
  <c r="P42"/>
  <c r="K42" s="1"/>
  <c r="G42"/>
  <c r="B42" s="1"/>
  <c r="AK41"/>
  <c r="AJ41"/>
  <c r="AI41"/>
  <c r="AG41"/>
  <c r="AF41"/>
  <c r="AD41"/>
  <c r="Y41"/>
  <c r="V41"/>
  <c r="T41"/>
  <c r="P41"/>
  <c r="M41"/>
  <c r="K41"/>
  <c r="G41"/>
  <c r="D41"/>
  <c r="B41"/>
  <c r="AK40"/>
  <c r="AJ40"/>
  <c r="AI40"/>
  <c r="AG40"/>
  <c r="AF40"/>
  <c r="AD40"/>
  <c r="Y40"/>
  <c r="V40"/>
  <c r="T40"/>
  <c r="P40"/>
  <c r="M40"/>
  <c r="K40"/>
  <c r="G40"/>
  <c r="D40"/>
  <c r="B40"/>
  <c r="AK39"/>
  <c r="AJ39"/>
  <c r="AI39"/>
  <c r="AG39"/>
  <c r="AF39"/>
  <c r="AD39"/>
  <c r="Y39"/>
  <c r="V39"/>
  <c r="T39"/>
  <c r="P39"/>
  <c r="M39"/>
  <c r="K39"/>
  <c r="G39"/>
  <c r="D39"/>
  <c r="B39"/>
  <c r="AK38"/>
  <c r="AJ38"/>
  <c r="AI38"/>
  <c r="AG38"/>
  <c r="AF38"/>
  <c r="AD38"/>
  <c r="Y38"/>
  <c r="V38"/>
  <c r="T38"/>
  <c r="P38"/>
  <c r="M38"/>
  <c r="K38"/>
  <c r="G38"/>
  <c r="B38" s="1"/>
  <c r="D38"/>
  <c r="AK37"/>
  <c r="AJ37"/>
  <c r="AI37"/>
  <c r="AG37"/>
  <c r="AF37"/>
  <c r="AD37"/>
  <c r="Y37"/>
  <c r="V37"/>
  <c r="T37"/>
  <c r="P37"/>
  <c r="M37"/>
  <c r="K37"/>
  <c r="G37"/>
  <c r="D37"/>
  <c r="B37"/>
  <c r="AK36"/>
  <c r="AJ36"/>
  <c r="AI36"/>
  <c r="AG36"/>
  <c r="AF36"/>
  <c r="AD36"/>
  <c r="Y36"/>
  <c r="V36"/>
  <c r="T36"/>
  <c r="P36"/>
  <c r="M36"/>
  <c r="K36"/>
  <c r="G36"/>
  <c r="B36" s="1"/>
  <c r="D36"/>
  <c r="AK35"/>
  <c r="AJ35"/>
  <c r="AI35"/>
  <c r="AG35"/>
  <c r="AF35"/>
  <c r="AD35"/>
  <c r="Y35"/>
  <c r="V35"/>
  <c r="T35"/>
  <c r="P35"/>
  <c r="M35"/>
  <c r="K35"/>
  <c r="G35"/>
  <c r="D35"/>
  <c r="B35"/>
  <c r="AK34"/>
  <c r="AJ34"/>
  <c r="AI34"/>
  <c r="AG34"/>
  <c r="AF34"/>
  <c r="AD34"/>
  <c r="Y34"/>
  <c r="V34"/>
  <c r="T34"/>
  <c r="P34"/>
  <c r="M34"/>
  <c r="K34"/>
  <c r="G34"/>
  <c r="D34"/>
  <c r="B34"/>
  <c r="AK33"/>
  <c r="AJ33"/>
  <c r="AI33"/>
  <c r="AG33"/>
  <c r="AF33"/>
  <c r="AD33"/>
  <c r="Y33"/>
  <c r="V33"/>
  <c r="T33"/>
  <c r="P33"/>
  <c r="K33" s="1"/>
  <c r="M33"/>
  <c r="G33"/>
  <c r="D33"/>
  <c r="B33"/>
  <c r="AK32"/>
  <c r="AJ32"/>
  <c r="AI32"/>
  <c r="AG32"/>
  <c r="AF32"/>
  <c r="AD32"/>
  <c r="Y32"/>
  <c r="T32" s="1"/>
  <c r="V32"/>
  <c r="P32"/>
  <c r="M32"/>
  <c r="K32"/>
  <c r="G32"/>
  <c r="D32"/>
  <c r="B32"/>
  <c r="AK31"/>
  <c r="AJ31"/>
  <c r="AI31"/>
  <c r="AG31"/>
  <c r="AF31"/>
  <c r="AD31"/>
  <c r="Y31"/>
  <c r="V31"/>
  <c r="T31"/>
  <c r="P31"/>
  <c r="M31"/>
  <c r="K31"/>
  <c r="G31"/>
  <c r="D31"/>
  <c r="B31"/>
  <c r="AK30"/>
  <c r="AJ30"/>
  <c r="AI30"/>
  <c r="AG30"/>
  <c r="AF30"/>
  <c r="AD30"/>
  <c r="Y30"/>
  <c r="V30"/>
  <c r="T30"/>
  <c r="P30"/>
  <c r="M30"/>
  <c r="K30"/>
  <c r="G30"/>
  <c r="D30"/>
  <c r="B30"/>
  <c r="AK29"/>
  <c r="AJ29"/>
  <c r="AI29"/>
  <c r="AG29"/>
  <c r="AF29"/>
  <c r="AD29"/>
  <c r="Y29"/>
  <c r="V29"/>
  <c r="T29"/>
  <c r="P29"/>
  <c r="K29" s="1"/>
  <c r="M29"/>
  <c r="G29"/>
  <c r="D29"/>
  <c r="B29"/>
  <c r="AK28"/>
  <c r="AJ28"/>
  <c r="AI28"/>
  <c r="AG28"/>
  <c r="AF28"/>
  <c r="AD28"/>
  <c r="Y28"/>
  <c r="T28" s="1"/>
  <c r="V28"/>
  <c r="P28"/>
  <c r="M28"/>
  <c r="K28"/>
  <c r="G28"/>
  <c r="D28"/>
  <c r="B28"/>
  <c r="AK27"/>
  <c r="AJ27"/>
  <c r="AI27"/>
  <c r="AG27"/>
  <c r="AF27"/>
  <c r="AD27"/>
  <c r="Y27"/>
  <c r="V27"/>
  <c r="T27"/>
  <c r="P27"/>
  <c r="K27" s="1"/>
  <c r="M27"/>
  <c r="G27"/>
  <c r="D27"/>
  <c r="B27"/>
  <c r="AK26"/>
  <c r="AJ26"/>
  <c r="AI26"/>
  <c r="AG26"/>
  <c r="AF26"/>
  <c r="AE26" s="1"/>
  <c r="AD26"/>
  <c r="Y26"/>
  <c r="T26" s="1"/>
  <c r="V26"/>
  <c r="P26"/>
  <c r="M26"/>
  <c r="K26"/>
  <c r="G26"/>
  <c r="D26"/>
  <c r="B26"/>
  <c r="AK25"/>
  <c r="AJ25"/>
  <c r="AI25"/>
  <c r="AG25"/>
  <c r="AF25"/>
  <c r="AD25"/>
  <c r="Y25"/>
  <c r="T25" s="1"/>
  <c r="V25"/>
  <c r="P25"/>
  <c r="M25"/>
  <c r="K25"/>
  <c r="G25"/>
  <c r="D25"/>
  <c r="B25"/>
  <c r="AK24"/>
  <c r="AJ24"/>
  <c r="AI24"/>
  <c r="AG24"/>
  <c r="AF24"/>
  <c r="AD24"/>
  <c r="Y24"/>
  <c r="V24"/>
  <c r="T24"/>
  <c r="P24"/>
  <c r="K24" s="1"/>
  <c r="G24"/>
  <c r="B24" s="1"/>
  <c r="AK23"/>
  <c r="AJ23"/>
  <c r="AI23"/>
  <c r="AG23"/>
  <c r="AF23"/>
  <c r="AD23"/>
  <c r="Y23"/>
  <c r="V23"/>
  <c r="T23"/>
  <c r="P23"/>
  <c r="K23" s="1"/>
  <c r="M23"/>
  <c r="G23"/>
  <c r="D23"/>
  <c r="B23"/>
  <c r="AK22"/>
  <c r="AJ22"/>
  <c r="AI22"/>
  <c r="AG22"/>
  <c r="AF22"/>
  <c r="AD22"/>
  <c r="Y22"/>
  <c r="T22" s="1"/>
  <c r="V22"/>
  <c r="P22"/>
  <c r="M22"/>
  <c r="K22"/>
  <c r="G22"/>
  <c r="B22" s="1"/>
  <c r="D22"/>
  <c r="AK21"/>
  <c r="AJ21"/>
  <c r="AI21"/>
  <c r="AG21"/>
  <c r="AF21"/>
  <c r="AD21"/>
  <c r="Y21"/>
  <c r="T21" s="1"/>
  <c r="V21"/>
  <c r="P21"/>
  <c r="M21"/>
  <c r="K21"/>
  <c r="G21"/>
  <c r="B21" s="1"/>
  <c r="D21"/>
  <c r="AK20"/>
  <c r="AJ20"/>
  <c r="AI20"/>
  <c r="AG20"/>
  <c r="AF20"/>
  <c r="AD20"/>
  <c r="Y20"/>
  <c r="V20"/>
  <c r="T20"/>
  <c r="P20"/>
  <c r="K20" s="1"/>
  <c r="M20"/>
  <c r="G20"/>
  <c r="D20"/>
  <c r="B20"/>
  <c r="AK19"/>
  <c r="AJ19"/>
  <c r="AI19"/>
  <c r="AG19"/>
  <c r="AF19"/>
  <c r="AD19"/>
  <c r="Y19"/>
  <c r="T19" s="1"/>
  <c r="V19"/>
  <c r="P19"/>
  <c r="K19" s="1"/>
  <c r="M19"/>
  <c r="G19"/>
  <c r="B19" s="1"/>
  <c r="D19"/>
  <c r="AK18"/>
  <c r="AJ18"/>
  <c r="AI18"/>
  <c r="AG18"/>
  <c r="AF18"/>
  <c r="AD18"/>
  <c r="Y18"/>
  <c r="V18"/>
  <c r="T18"/>
  <c r="P18"/>
  <c r="K18" s="1"/>
  <c r="M18"/>
  <c r="G18"/>
  <c r="D18"/>
  <c r="B18"/>
  <c r="AK17"/>
  <c r="AJ17"/>
  <c r="AI17"/>
  <c r="AG17"/>
  <c r="AF17"/>
  <c r="AD17"/>
  <c r="Y17"/>
  <c r="T17" s="1"/>
  <c r="V17"/>
  <c r="P17"/>
  <c r="K17" s="1"/>
  <c r="M17"/>
  <c r="G17"/>
  <c r="B17" s="1"/>
  <c r="D17"/>
  <c r="AK16"/>
  <c r="AJ16"/>
  <c r="AI16"/>
  <c r="AG16"/>
  <c r="AF16"/>
  <c r="AD16"/>
  <c r="AD51" s="1"/>
  <c r="Y16"/>
  <c r="T16" s="1"/>
  <c r="V16"/>
  <c r="V51" s="1"/>
  <c r="P16"/>
  <c r="K16" s="1"/>
  <c r="M16"/>
  <c r="M51" s="1"/>
  <c r="G16"/>
  <c r="B16" s="1"/>
  <c r="D16"/>
  <c r="D51" s="1"/>
  <c r="AC16" i="5" l="1"/>
  <c r="AC51" s="1"/>
  <c r="AE16"/>
  <c r="AE51" s="1"/>
  <c r="AE27" i="4"/>
  <c r="AE37"/>
  <c r="AE38"/>
  <c r="AE40"/>
  <c r="B51"/>
  <c r="AI51"/>
  <c r="AK51"/>
  <c r="AH19"/>
  <c r="T51"/>
  <c r="AH22"/>
  <c r="AG51"/>
  <c r="AH26"/>
  <c r="AH34"/>
  <c r="Y51"/>
  <c r="G51"/>
  <c r="AF51"/>
  <c r="AH32"/>
  <c r="AC32" s="1"/>
  <c r="AH33"/>
  <c r="AH36"/>
  <c r="AH42"/>
  <c r="AC42" s="1"/>
  <c r="K51"/>
  <c r="AJ51"/>
  <c r="P51"/>
  <c r="AH50"/>
  <c r="AC50" s="1"/>
  <c r="AE50"/>
  <c r="AH49"/>
  <c r="AC49" s="1"/>
  <c r="AE49"/>
  <c r="AH48"/>
  <c r="AC48" s="1"/>
  <c r="AE48"/>
  <c r="AH47"/>
  <c r="AC47" s="1"/>
  <c r="AE47"/>
  <c r="AH46"/>
  <c r="AC46" s="1"/>
  <c r="AE46"/>
  <c r="AH45"/>
  <c r="AC45" s="1"/>
  <c r="AH44"/>
  <c r="AC44" s="1"/>
  <c r="AE44"/>
  <c r="AH43"/>
  <c r="AC43" s="1"/>
  <c r="AE43"/>
  <c r="AE42"/>
  <c r="AH41"/>
  <c r="AC41" s="1"/>
  <c r="AE41"/>
  <c r="AH40"/>
  <c r="AC40" s="1"/>
  <c r="AH39"/>
  <c r="AC39" s="1"/>
  <c r="AE39"/>
  <c r="AH38"/>
  <c r="AC38" s="1"/>
  <c r="AH37"/>
  <c r="AC37" s="1"/>
  <c r="AC36"/>
  <c r="AE36"/>
  <c r="AH35"/>
  <c r="AC35" s="1"/>
  <c r="AE35"/>
  <c r="AC34"/>
  <c r="AE34"/>
  <c r="AC33"/>
  <c r="AE33"/>
  <c r="AE32"/>
  <c r="AH31"/>
  <c r="AC31" s="1"/>
  <c r="AE31"/>
  <c r="AH30"/>
  <c r="AC30" s="1"/>
  <c r="AE30"/>
  <c r="AH29"/>
  <c r="AC29" s="1"/>
  <c r="AE29"/>
  <c r="AH28"/>
  <c r="AC28" s="1"/>
  <c r="AE28"/>
  <c r="AH27"/>
  <c r="AC27" s="1"/>
  <c r="AC26"/>
  <c r="AH25"/>
  <c r="AC25" s="1"/>
  <c r="AE25"/>
  <c r="AH24"/>
  <c r="AE24"/>
  <c r="AH23"/>
  <c r="AC23" s="1"/>
  <c r="AE23"/>
  <c r="AC22"/>
  <c r="AE22"/>
  <c r="AH21"/>
  <c r="AC21" s="1"/>
  <c r="AE21"/>
  <c r="AH20"/>
  <c r="AC20" s="1"/>
  <c r="AE20"/>
  <c r="AC19"/>
  <c r="AE19"/>
  <c r="AH18"/>
  <c r="AC18" s="1"/>
  <c r="AE18"/>
  <c r="AH17"/>
  <c r="AC17" s="1"/>
  <c r="AE17"/>
  <c r="AH16"/>
  <c r="AC16" s="1"/>
  <c r="AE16"/>
  <c r="AE51" l="1"/>
  <c r="AC24"/>
  <c r="AC51" s="1"/>
  <c r="AH51"/>
</calcChain>
</file>

<file path=xl/sharedStrings.xml><?xml version="1.0" encoding="utf-8"?>
<sst xmlns="http://schemas.openxmlformats.org/spreadsheetml/2006/main" count="386" uniqueCount="143">
  <si>
    <t>Total</t>
  </si>
  <si>
    <t>Executat</t>
  </si>
  <si>
    <t>Inclusiv</t>
  </si>
  <si>
    <t>inclusiv</t>
  </si>
  <si>
    <t>compensarea diferenţei de tarife la energia electrică şi gazele naturale</t>
  </si>
  <si>
    <t>Unitatea administrativ-teritorială</t>
  </si>
  <si>
    <t>Raportul</t>
  </si>
  <si>
    <t>privind transferurile de la bugetul de stat la bugetele raionale, la bugetele municipale Chişinău şi Bălţi</t>
  </si>
  <si>
    <t>şi la bugetul central al unitaţii teritoriale autonome Gagauzia</t>
  </si>
  <si>
    <t>(conform anexei nr.7 la Legea bugetului de stat pe anul 2010)</t>
  </si>
  <si>
    <t>Formularul nr.7</t>
  </si>
  <si>
    <t>Aprobat prin ordinul</t>
  </si>
  <si>
    <t>ministrului finanţelor</t>
  </si>
  <si>
    <t>Форма №7</t>
  </si>
  <si>
    <t>Утверждёна приказом</t>
  </si>
  <si>
    <t>министра финансов</t>
  </si>
  <si>
    <t>Отчет</t>
  </si>
  <si>
    <t>о трансфертах из государственного бюджета в районные бюджеты, бюджеты муниципиев Кишинёв и Бельцы</t>
  </si>
  <si>
    <t>и в центральный бюджет автономного территориального образования Гагаузия</t>
  </si>
  <si>
    <t>(Согласно приложению №7 к Закону о государственном бюджете на 2010 год)</t>
  </si>
  <si>
    <t>Административно-территориальная единица</t>
  </si>
  <si>
    <t>в том числе</t>
  </si>
  <si>
    <t>transferuri din fondul pentru susţinerea financiară a teritoriilor</t>
  </si>
  <si>
    <t>din care</t>
  </si>
  <si>
    <t>transferuri categoriale, total</t>
  </si>
  <si>
    <t>transferuri categoriale</t>
  </si>
  <si>
    <t>transferuri categoriale complimentare</t>
  </si>
  <si>
    <t>transferuri cu destinație specială</t>
  </si>
  <si>
    <t>transferuri pentru cheltuieli capitale</t>
  </si>
  <si>
    <t>compensarea veniturilor ratate</t>
  </si>
  <si>
    <t>Aprobat</t>
  </si>
  <si>
    <t>Precizat</t>
  </si>
  <si>
    <t>Devieri(+,-)</t>
  </si>
  <si>
    <t>În %%</t>
  </si>
  <si>
    <t>Executat față de precizat</t>
  </si>
  <si>
    <t>Ministrul Finanţelor</t>
  </si>
  <si>
    <t>Veaceslav Negruţa</t>
  </si>
  <si>
    <t>Directorul Trezoreriei de Stat</t>
  </si>
  <si>
    <t>Nina Lupan</t>
  </si>
  <si>
    <t>a bugetului public naţional</t>
  </si>
  <si>
    <t>Nadejda Slova</t>
  </si>
  <si>
    <t>Şeful direcţiei bugetelor unităţilor administrativ</t>
  </si>
  <si>
    <t>Ala Cîşlaru</t>
  </si>
  <si>
    <t>`-teritoriale</t>
  </si>
  <si>
    <t>Министр Финансов</t>
  </si>
  <si>
    <t>Вячеслав Негруца</t>
  </si>
  <si>
    <t>Директор Государственного Казначейства</t>
  </si>
  <si>
    <t>Нина Лупан</t>
  </si>
  <si>
    <t xml:space="preserve">Начальник управления отчтности </t>
  </si>
  <si>
    <t>национального публичного бюджета</t>
  </si>
  <si>
    <t>Надежда Слова</t>
  </si>
  <si>
    <t>Начальник управления бюджетов административно-территориальных</t>
  </si>
  <si>
    <t>Ала Кышлару</t>
  </si>
  <si>
    <t>едениц</t>
  </si>
  <si>
    <t>Утверждено</t>
  </si>
  <si>
    <t>трансферты из Фонда финансовой поддержки территорий</t>
  </si>
  <si>
    <t>категориальные трансферты, всего</t>
  </si>
  <si>
    <t>Сумма</t>
  </si>
  <si>
    <t>из них</t>
  </si>
  <si>
    <t>категориальные трансферты</t>
  </si>
  <si>
    <t>дополнительные категориальные трансферты</t>
  </si>
  <si>
    <t>трансферты специального назначения</t>
  </si>
  <si>
    <t>трансферты для капитальных расходов</t>
  </si>
  <si>
    <t>компенсация разницы в тарифах на электрическую энергию и природный газ</t>
  </si>
  <si>
    <t>компенсация выпадающих доходов</t>
  </si>
  <si>
    <t>Уточнено</t>
  </si>
  <si>
    <t>Исполнено</t>
  </si>
  <si>
    <t>Исполнено по отношению к уточнённому плану</t>
  </si>
  <si>
    <t>Отклонение(+,-)</t>
  </si>
  <si>
    <t>В %%</t>
  </si>
  <si>
    <t xml:space="preserve">Şeful direcţiei rapoarte </t>
  </si>
  <si>
    <t>Chisinau</t>
  </si>
  <si>
    <t xml:space="preserve">      </t>
  </si>
  <si>
    <t>Balti</t>
  </si>
  <si>
    <t>Anenii Noi</t>
  </si>
  <si>
    <t>Basarabeasca</t>
  </si>
  <si>
    <t>Briceni</t>
  </si>
  <si>
    <t>Cahul</t>
  </si>
  <si>
    <t>Cantemir</t>
  </si>
  <si>
    <t>Calarasi</t>
  </si>
  <si>
    <t>Causeni</t>
  </si>
  <si>
    <t>U.t.a. Gagauzia</t>
  </si>
  <si>
    <t>Cimislia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</si>
  <si>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</si>
  <si>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</si>
  <si>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</si>
  <si>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</si>
  <si>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</si>
  <si>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</si>
  <si>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</si>
  <si>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</si>
  <si>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</si>
  <si>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</si>
  <si>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</si>
  <si>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</si>
  <si>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</si>
  <si>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</si>
  <si>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</si>
  <si>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</si>
  <si>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</si>
  <si>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Soroca</t>
  </si>
  <si>
    <t>Straseni</t>
  </si>
  <si>
    <t>Soldanesti</t>
  </si>
  <si>
    <t>Stefan-Voda</t>
  </si>
  <si>
    <t>Taraclia</t>
  </si>
  <si>
    <t>Telenesti</t>
  </si>
  <si>
    <t>Ungheni</t>
  </si>
  <si>
    <t>Mii lei</t>
  </si>
  <si>
    <t>Кишинэу</t>
  </si>
  <si>
    <t>Бэлць</t>
  </si>
  <si>
    <t>Анений Ной</t>
  </si>
  <si>
    <t>Басарабяский</t>
  </si>
  <si>
    <t>Бриченский</t>
  </si>
  <si>
    <t>Кахульский</t>
  </si>
  <si>
    <t>Кантемирский</t>
  </si>
  <si>
    <t>Кэлэрашский</t>
  </si>
  <si>
    <t>Кэушенский</t>
  </si>
  <si>
    <t>А.t.о. с особым статусом Гагаузия(Гагауз Ери)</t>
  </si>
  <si>
    <t>Чимишлийский</t>
  </si>
  <si>
    <t>Криуленский</t>
  </si>
  <si>
    <t>Дондушенский</t>
  </si>
  <si>
    <t>Дрокиевский</t>
  </si>
  <si>
    <t>Дубэсарский</t>
  </si>
  <si>
    <t>Единецкий</t>
  </si>
  <si>
    <t>Фэлештский</t>
  </si>
  <si>
    <t>Флорештский</t>
  </si>
  <si>
    <t>Глоденский</t>
  </si>
  <si>
    <t>Хынчештский</t>
  </si>
  <si>
    <t>Яловенский</t>
  </si>
  <si>
    <t>Леовский</t>
  </si>
  <si>
    <t>Ниспоренский</t>
  </si>
  <si>
    <t>Окницкий</t>
  </si>
  <si>
    <t>Орхейский</t>
  </si>
  <si>
    <t>Резинский</t>
  </si>
  <si>
    <t>Рышканский</t>
  </si>
  <si>
    <t>Сынджерейский</t>
  </si>
  <si>
    <t>Сорокский</t>
  </si>
  <si>
    <t>Стрэшенский</t>
  </si>
  <si>
    <t>Шолдэнештский</t>
  </si>
  <si>
    <t>Штефан-Водэ</t>
  </si>
  <si>
    <t>Тараклийский</t>
  </si>
  <si>
    <t>Теленештский</t>
  </si>
  <si>
    <t>Унгенский</t>
  </si>
</sst>
</file>

<file path=xl/styles.xml><?xml version="1.0" encoding="utf-8"?>
<styleSheet xmlns="http://schemas.openxmlformats.org/spreadsheetml/2006/main">
  <numFmts count="1">
    <numFmt numFmtId="164" formatCode="#\ ##0.0;\-\ #\ ##0.0;"/>
  </numFmts>
  <fonts count="4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/>
    <xf numFmtId="0" fontId="3" fillId="0" borderId="14" xfId="0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65"/>
  <sheetViews>
    <sheetView tabSelected="1" view="pageBreakPreview" zoomScaleNormal="100" zoomScaleSheetLayoutView="100" workbookViewId="0">
      <pane xSplit="1" ySplit="15" topLeftCell="AH45" activePane="bottomRight" state="frozen"/>
      <selection pane="topRight" activeCell="B1" sqref="B1"/>
      <selection pane="bottomLeft" activeCell="A14" sqref="A14"/>
      <selection pane="bottomRight" activeCell="B16" sqref="B16:AT51"/>
    </sheetView>
  </sheetViews>
  <sheetFormatPr defaultRowHeight="12.75"/>
  <cols>
    <col min="1" max="1" width="23.7109375" style="1" customWidth="1"/>
    <col min="2" max="2" width="13" style="1" customWidth="1"/>
    <col min="3" max="3" width="12.42578125" style="1" customWidth="1"/>
    <col min="4" max="5" width="11" style="1" customWidth="1"/>
    <col min="6" max="6" width="11.7109375" style="1" customWidth="1"/>
    <col min="7" max="8" width="11" style="1" customWidth="1"/>
    <col min="9" max="9" width="12.140625" style="1" customWidth="1"/>
    <col min="10" max="10" width="10.85546875" style="1" customWidth="1"/>
    <col min="11" max="11" width="13.140625" style="1" customWidth="1"/>
    <col min="12" max="13" width="11.140625" style="1" customWidth="1"/>
    <col min="14" max="14" width="11.2851562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1.5703125" style="1" customWidth="1"/>
    <col min="19" max="19" width="10.85546875" style="1" customWidth="1"/>
    <col min="20" max="20" width="11.42578125" style="1" customWidth="1"/>
    <col min="21" max="21" width="11.5703125" style="1" customWidth="1"/>
    <col min="22" max="22" width="11.7109375" style="1" customWidth="1"/>
    <col min="23" max="23" width="11.42578125" style="1" customWidth="1"/>
    <col min="24" max="24" width="12.5703125" style="1" customWidth="1"/>
    <col min="25" max="26" width="10.85546875" style="1" customWidth="1"/>
    <col min="27" max="27" width="12.140625" style="1" customWidth="1"/>
    <col min="28" max="29" width="11.5703125" style="1" customWidth="1"/>
    <col min="30" max="30" width="11.140625" style="1" customWidth="1"/>
    <col min="31" max="31" width="10.7109375" style="1" customWidth="1"/>
    <col min="32" max="32" width="11.7109375" style="1" customWidth="1"/>
    <col min="33" max="33" width="11.85546875" style="1" customWidth="1"/>
    <col min="34" max="34" width="9.5703125" style="1" customWidth="1"/>
    <col min="35" max="35" width="10.85546875" style="1" customWidth="1"/>
    <col min="36" max="36" width="11.42578125" style="1" customWidth="1"/>
    <col min="37" max="37" width="10.85546875" style="1" customWidth="1"/>
    <col min="38" max="38" width="10.7109375" style="1" customWidth="1"/>
    <col min="39" max="39" width="11" style="1" customWidth="1"/>
    <col min="40" max="40" width="10" style="1" customWidth="1"/>
    <col min="41" max="41" width="10.85546875" style="1" customWidth="1"/>
    <col min="42" max="42" width="12" style="1" customWidth="1"/>
    <col min="43" max="43" width="11.140625" style="1" customWidth="1"/>
    <col min="44" max="44" width="9.140625" style="1"/>
    <col min="45" max="45" width="11" style="1" customWidth="1"/>
    <col min="46" max="46" width="11.28515625" style="1" customWidth="1"/>
    <col min="47" max="16384" width="9.140625" style="1"/>
  </cols>
  <sheetData>
    <row r="1" spans="1:51">
      <c r="R1" s="2" t="s">
        <v>10</v>
      </c>
    </row>
    <row r="2" spans="1:51">
      <c r="R2" s="2" t="s">
        <v>11</v>
      </c>
    </row>
    <row r="3" spans="1:51">
      <c r="B3" s="2"/>
      <c r="C3" s="2"/>
      <c r="D3" s="2"/>
      <c r="E3" s="2"/>
      <c r="F3" s="2" t="s">
        <v>6</v>
      </c>
      <c r="G3" s="2"/>
      <c r="H3" s="2"/>
      <c r="I3" s="2"/>
      <c r="J3" s="2"/>
      <c r="K3" s="2"/>
      <c r="L3" s="2"/>
      <c r="N3" s="2"/>
      <c r="O3" s="2"/>
      <c r="P3" s="2"/>
      <c r="Q3" s="2"/>
      <c r="R3" s="2" t="s">
        <v>12</v>
      </c>
      <c r="T3" s="2"/>
      <c r="U3" s="2"/>
      <c r="V3" s="2"/>
      <c r="W3" s="2"/>
      <c r="X3" s="2"/>
      <c r="Y3" s="2"/>
      <c r="Z3" s="2"/>
      <c r="AA3" s="2"/>
      <c r="AB3" s="3"/>
      <c r="AC3" s="3"/>
      <c r="AD3" s="3"/>
      <c r="AE3" s="3"/>
      <c r="AF3" s="3"/>
      <c r="AG3" s="3"/>
      <c r="AH3" s="3"/>
      <c r="AI3" s="3"/>
      <c r="AJ3" s="3"/>
      <c r="AK3" s="3"/>
      <c r="AM3" s="3"/>
      <c r="AN3" s="3"/>
    </row>
    <row r="4" spans="1:51">
      <c r="B4" s="2"/>
      <c r="C4" s="2"/>
      <c r="D4" s="2"/>
      <c r="E4" s="2"/>
      <c r="F4" s="2" t="s">
        <v>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  <c r="AC4" s="3"/>
      <c r="AD4" s="3"/>
      <c r="AE4" s="3"/>
      <c r="AF4" s="3"/>
      <c r="AG4" s="3"/>
      <c r="AH4" s="3"/>
      <c r="AI4" s="3"/>
      <c r="AJ4" s="3"/>
      <c r="AK4" s="3"/>
      <c r="AM4" s="3"/>
      <c r="AN4" s="3"/>
      <c r="AR4" s="3"/>
    </row>
    <row r="5" spans="1:51">
      <c r="B5" s="2"/>
      <c r="C5" s="2"/>
      <c r="D5" s="2"/>
      <c r="E5" s="2"/>
      <c r="F5" s="2" t="s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/>
      <c r="AC5" s="3"/>
      <c r="AD5" s="3"/>
      <c r="AE5" s="3"/>
      <c r="AF5" s="3"/>
      <c r="AG5" s="3"/>
      <c r="AH5" s="3"/>
      <c r="AI5" s="3"/>
      <c r="AJ5" s="3"/>
      <c r="AK5" s="3"/>
      <c r="AM5" s="3"/>
      <c r="AN5" s="3"/>
      <c r="AR5" s="3"/>
    </row>
    <row r="6" spans="1:51">
      <c r="B6" s="2"/>
      <c r="C6" s="2"/>
      <c r="D6" s="2"/>
      <c r="E6" s="2"/>
      <c r="F6" s="2" t="s">
        <v>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/>
      <c r="AC6" s="3"/>
      <c r="AD6" s="3"/>
      <c r="AE6" s="3"/>
      <c r="AF6" s="3"/>
      <c r="AG6" s="3"/>
      <c r="AH6" s="3"/>
      <c r="AI6" s="3"/>
      <c r="AJ6" s="3"/>
      <c r="AK6" s="3"/>
      <c r="AM6" s="3"/>
      <c r="AN6" s="3"/>
      <c r="AR6" s="3"/>
    </row>
    <row r="7" spans="1:5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51" ht="15.75" customHeight="1">
      <c r="AR8" s="4" t="s">
        <v>107</v>
      </c>
    </row>
    <row r="9" spans="1:51" ht="19.5" customHeight="1">
      <c r="A9" s="25" t="s">
        <v>5</v>
      </c>
      <c r="B9" s="28" t="s">
        <v>30</v>
      </c>
      <c r="C9" s="29"/>
      <c r="D9" s="29"/>
      <c r="E9" s="29"/>
      <c r="F9" s="29"/>
      <c r="G9" s="29"/>
      <c r="H9" s="29"/>
      <c r="I9" s="29"/>
      <c r="J9" s="30"/>
      <c r="K9" s="28" t="s">
        <v>31</v>
      </c>
      <c r="L9" s="29"/>
      <c r="M9" s="29"/>
      <c r="N9" s="29"/>
      <c r="O9" s="29"/>
      <c r="P9" s="29"/>
      <c r="Q9" s="29"/>
      <c r="R9" s="29"/>
      <c r="S9" s="30"/>
      <c r="T9" s="28" t="s">
        <v>1</v>
      </c>
      <c r="U9" s="29"/>
      <c r="V9" s="29"/>
      <c r="W9" s="29"/>
      <c r="X9" s="29"/>
      <c r="Y9" s="29"/>
      <c r="Z9" s="29"/>
      <c r="AA9" s="29"/>
      <c r="AB9" s="30"/>
      <c r="AC9" s="34" t="s">
        <v>34</v>
      </c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6"/>
    </row>
    <row r="10" spans="1:51" ht="19.5" customHeight="1">
      <c r="A10" s="26"/>
      <c r="B10" s="31"/>
      <c r="C10" s="32"/>
      <c r="D10" s="32"/>
      <c r="E10" s="32"/>
      <c r="F10" s="32"/>
      <c r="G10" s="32"/>
      <c r="H10" s="32"/>
      <c r="I10" s="32"/>
      <c r="J10" s="33"/>
      <c r="K10" s="31"/>
      <c r="L10" s="32"/>
      <c r="M10" s="32"/>
      <c r="N10" s="32"/>
      <c r="O10" s="32"/>
      <c r="P10" s="32"/>
      <c r="Q10" s="32"/>
      <c r="R10" s="32"/>
      <c r="S10" s="33"/>
      <c r="T10" s="31"/>
      <c r="U10" s="32"/>
      <c r="V10" s="32"/>
      <c r="W10" s="32"/>
      <c r="X10" s="32"/>
      <c r="Y10" s="32"/>
      <c r="Z10" s="32"/>
      <c r="AA10" s="32"/>
      <c r="AB10" s="33"/>
      <c r="AC10" s="37" t="s">
        <v>32</v>
      </c>
      <c r="AD10" s="37"/>
      <c r="AE10" s="37"/>
      <c r="AF10" s="37"/>
      <c r="AG10" s="37"/>
      <c r="AH10" s="37"/>
      <c r="AI10" s="37"/>
      <c r="AJ10" s="37"/>
      <c r="AK10" s="37"/>
      <c r="AL10" s="37" t="s">
        <v>33</v>
      </c>
      <c r="AM10" s="37"/>
      <c r="AN10" s="37"/>
      <c r="AO10" s="37"/>
      <c r="AP10" s="37"/>
      <c r="AQ10" s="37"/>
      <c r="AR10" s="37"/>
      <c r="AS10" s="37"/>
      <c r="AT10" s="37"/>
    </row>
    <row r="11" spans="1:51" ht="12.75" customHeight="1">
      <c r="A11" s="26"/>
      <c r="B11" s="37" t="s">
        <v>0</v>
      </c>
      <c r="C11" s="38" t="s">
        <v>2</v>
      </c>
      <c r="D11" s="38"/>
      <c r="E11" s="38"/>
      <c r="F11" s="38"/>
      <c r="G11" s="38"/>
      <c r="H11" s="38"/>
      <c r="I11" s="38"/>
      <c r="J11" s="38"/>
      <c r="K11" s="37" t="s">
        <v>0</v>
      </c>
      <c r="L11" s="38" t="s">
        <v>2</v>
      </c>
      <c r="M11" s="38"/>
      <c r="N11" s="38"/>
      <c r="O11" s="38"/>
      <c r="P11" s="38"/>
      <c r="Q11" s="38"/>
      <c r="R11" s="38"/>
      <c r="S11" s="38"/>
      <c r="T11" s="37" t="s">
        <v>0</v>
      </c>
      <c r="U11" s="38" t="s">
        <v>2</v>
      </c>
      <c r="V11" s="38"/>
      <c r="W11" s="38"/>
      <c r="X11" s="38"/>
      <c r="Y11" s="38"/>
      <c r="Z11" s="38"/>
      <c r="AA11" s="38"/>
      <c r="AB11" s="38"/>
      <c r="AC11" s="37" t="s">
        <v>0</v>
      </c>
      <c r="AD11" s="38" t="s">
        <v>2</v>
      </c>
      <c r="AE11" s="38"/>
      <c r="AF11" s="38"/>
      <c r="AG11" s="38"/>
      <c r="AH11" s="38"/>
      <c r="AI11" s="38"/>
      <c r="AJ11" s="38"/>
      <c r="AK11" s="38"/>
      <c r="AL11" s="37" t="s">
        <v>0</v>
      </c>
      <c r="AM11" s="38" t="s">
        <v>2</v>
      </c>
      <c r="AN11" s="38"/>
      <c r="AO11" s="38"/>
      <c r="AP11" s="38"/>
      <c r="AQ11" s="38"/>
      <c r="AR11" s="38"/>
      <c r="AS11" s="38"/>
      <c r="AT11" s="38"/>
      <c r="AU11" s="5"/>
      <c r="AV11" s="5"/>
      <c r="AW11" s="5"/>
      <c r="AX11" s="5"/>
      <c r="AY11" s="5"/>
    </row>
    <row r="12" spans="1:51" ht="12.75" customHeight="1">
      <c r="A12" s="26"/>
      <c r="B12" s="37"/>
      <c r="C12" s="37" t="s">
        <v>22</v>
      </c>
      <c r="D12" s="39" t="s">
        <v>23</v>
      </c>
      <c r="E12" s="40"/>
      <c r="F12" s="41"/>
      <c r="G12" s="25" t="s">
        <v>27</v>
      </c>
      <c r="H12" s="34" t="s">
        <v>3</v>
      </c>
      <c r="I12" s="35"/>
      <c r="J12" s="36"/>
      <c r="K12" s="37"/>
      <c r="L12" s="37" t="s">
        <v>22</v>
      </c>
      <c r="M12" s="39" t="s">
        <v>23</v>
      </c>
      <c r="N12" s="40"/>
      <c r="O12" s="41"/>
      <c r="P12" s="25" t="s">
        <v>27</v>
      </c>
      <c r="Q12" s="34" t="s">
        <v>3</v>
      </c>
      <c r="R12" s="35"/>
      <c r="S12" s="36"/>
      <c r="T12" s="37"/>
      <c r="U12" s="37" t="s">
        <v>22</v>
      </c>
      <c r="V12" s="39" t="s">
        <v>23</v>
      </c>
      <c r="W12" s="40"/>
      <c r="X12" s="41"/>
      <c r="Y12" s="25" t="s">
        <v>27</v>
      </c>
      <c r="Z12" s="34" t="s">
        <v>3</v>
      </c>
      <c r="AA12" s="35"/>
      <c r="AB12" s="36"/>
      <c r="AC12" s="37"/>
      <c r="AD12" s="37" t="s">
        <v>22</v>
      </c>
      <c r="AE12" s="39" t="s">
        <v>23</v>
      </c>
      <c r="AF12" s="40"/>
      <c r="AG12" s="41"/>
      <c r="AH12" s="25" t="s">
        <v>27</v>
      </c>
      <c r="AI12" s="34" t="s">
        <v>3</v>
      </c>
      <c r="AJ12" s="35"/>
      <c r="AK12" s="36"/>
      <c r="AL12" s="37"/>
      <c r="AM12" s="37" t="s">
        <v>22</v>
      </c>
      <c r="AN12" s="39" t="s">
        <v>23</v>
      </c>
      <c r="AO12" s="40"/>
      <c r="AP12" s="41"/>
      <c r="AQ12" s="25" t="s">
        <v>27</v>
      </c>
      <c r="AR12" s="34" t="s">
        <v>3</v>
      </c>
      <c r="AS12" s="35"/>
      <c r="AT12" s="36"/>
      <c r="AU12" s="5"/>
      <c r="AV12" s="5"/>
      <c r="AW12" s="5"/>
      <c r="AX12" s="5"/>
      <c r="AY12" s="5"/>
    </row>
    <row r="13" spans="1:51" ht="12.75" customHeight="1">
      <c r="A13" s="26"/>
      <c r="B13" s="25"/>
      <c r="C13" s="25"/>
      <c r="D13" s="25" t="s">
        <v>24</v>
      </c>
      <c r="E13" s="42" t="s">
        <v>3</v>
      </c>
      <c r="F13" s="43"/>
      <c r="G13" s="26"/>
      <c r="H13" s="26" t="s">
        <v>28</v>
      </c>
      <c r="I13" s="26" t="s">
        <v>4</v>
      </c>
      <c r="J13" s="26" t="s">
        <v>29</v>
      </c>
      <c r="K13" s="25"/>
      <c r="L13" s="25"/>
      <c r="M13" s="25" t="s">
        <v>24</v>
      </c>
      <c r="N13" s="42" t="s">
        <v>3</v>
      </c>
      <c r="O13" s="43"/>
      <c r="P13" s="26"/>
      <c r="Q13" s="26" t="s">
        <v>28</v>
      </c>
      <c r="R13" s="26" t="s">
        <v>4</v>
      </c>
      <c r="S13" s="26" t="s">
        <v>29</v>
      </c>
      <c r="T13" s="25"/>
      <c r="U13" s="25"/>
      <c r="V13" s="25" t="s">
        <v>24</v>
      </c>
      <c r="W13" s="42" t="s">
        <v>3</v>
      </c>
      <c r="X13" s="43"/>
      <c r="Y13" s="26"/>
      <c r="Z13" s="26" t="s">
        <v>28</v>
      </c>
      <c r="AA13" s="26" t="s">
        <v>4</v>
      </c>
      <c r="AB13" s="26" t="s">
        <v>29</v>
      </c>
      <c r="AC13" s="25"/>
      <c r="AD13" s="25"/>
      <c r="AE13" s="25" t="s">
        <v>24</v>
      </c>
      <c r="AF13" s="42" t="s">
        <v>3</v>
      </c>
      <c r="AG13" s="43"/>
      <c r="AH13" s="26"/>
      <c r="AI13" s="26" t="s">
        <v>28</v>
      </c>
      <c r="AJ13" s="26" t="s">
        <v>4</v>
      </c>
      <c r="AK13" s="26" t="s">
        <v>29</v>
      </c>
      <c r="AL13" s="25"/>
      <c r="AM13" s="25"/>
      <c r="AN13" s="25" t="s">
        <v>24</v>
      </c>
      <c r="AO13" s="42" t="s">
        <v>3</v>
      </c>
      <c r="AP13" s="43"/>
      <c r="AQ13" s="26"/>
      <c r="AR13" s="26" t="s">
        <v>28</v>
      </c>
      <c r="AS13" s="26" t="s">
        <v>4</v>
      </c>
      <c r="AT13" s="26" t="s">
        <v>29</v>
      </c>
      <c r="AU13" s="5"/>
      <c r="AV13" s="5"/>
      <c r="AW13" s="5"/>
      <c r="AX13" s="5"/>
      <c r="AY13" s="5"/>
    </row>
    <row r="14" spans="1:51" ht="93.75" customHeight="1">
      <c r="A14" s="27"/>
      <c r="B14" s="25"/>
      <c r="C14" s="25"/>
      <c r="D14" s="27"/>
      <c r="E14" s="6" t="s">
        <v>25</v>
      </c>
      <c r="F14" s="6" t="s">
        <v>26</v>
      </c>
      <c r="G14" s="27"/>
      <c r="H14" s="27"/>
      <c r="I14" s="27"/>
      <c r="J14" s="27"/>
      <c r="K14" s="25"/>
      <c r="L14" s="25"/>
      <c r="M14" s="27"/>
      <c r="N14" s="6" t="s">
        <v>25</v>
      </c>
      <c r="O14" s="6" t="s">
        <v>26</v>
      </c>
      <c r="P14" s="27"/>
      <c r="Q14" s="27"/>
      <c r="R14" s="27"/>
      <c r="S14" s="27"/>
      <c r="T14" s="25"/>
      <c r="U14" s="25"/>
      <c r="V14" s="27"/>
      <c r="W14" s="6" t="s">
        <v>25</v>
      </c>
      <c r="X14" s="6" t="s">
        <v>26</v>
      </c>
      <c r="Y14" s="27"/>
      <c r="Z14" s="27"/>
      <c r="AA14" s="27"/>
      <c r="AB14" s="27"/>
      <c r="AC14" s="25"/>
      <c r="AD14" s="25"/>
      <c r="AE14" s="27"/>
      <c r="AF14" s="6" t="s">
        <v>25</v>
      </c>
      <c r="AG14" s="6" t="s">
        <v>26</v>
      </c>
      <c r="AH14" s="27"/>
      <c r="AI14" s="27"/>
      <c r="AJ14" s="27"/>
      <c r="AK14" s="27"/>
      <c r="AL14" s="25"/>
      <c r="AM14" s="25"/>
      <c r="AN14" s="27"/>
      <c r="AO14" s="6" t="s">
        <v>25</v>
      </c>
      <c r="AP14" s="6" t="s">
        <v>26</v>
      </c>
      <c r="AQ14" s="27"/>
      <c r="AR14" s="27"/>
      <c r="AS14" s="27"/>
      <c r="AT14" s="27"/>
      <c r="AU14" s="5"/>
      <c r="AV14" s="5"/>
      <c r="AW14" s="5"/>
      <c r="AX14" s="5"/>
      <c r="AY14" s="5"/>
    </row>
    <row r="15" spans="1:51" ht="12.75" customHeigh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7">
        <v>9</v>
      </c>
      <c r="J15" s="7">
        <v>10</v>
      </c>
      <c r="K15" s="7">
        <v>11</v>
      </c>
      <c r="L15" s="7">
        <v>12</v>
      </c>
      <c r="M15" s="7">
        <v>13</v>
      </c>
      <c r="N15" s="7">
        <v>14</v>
      </c>
      <c r="O15" s="7">
        <v>15</v>
      </c>
      <c r="P15" s="7">
        <v>16</v>
      </c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  <c r="X15" s="7">
        <v>24</v>
      </c>
      <c r="Y15" s="7">
        <v>25</v>
      </c>
      <c r="Z15" s="7">
        <v>26</v>
      </c>
      <c r="AA15" s="7">
        <v>27</v>
      </c>
      <c r="AB15" s="7">
        <v>28</v>
      </c>
      <c r="AC15" s="7">
        <v>29</v>
      </c>
      <c r="AD15" s="7">
        <v>30</v>
      </c>
      <c r="AE15" s="7">
        <v>31</v>
      </c>
      <c r="AF15" s="7">
        <v>32</v>
      </c>
      <c r="AG15" s="7">
        <v>33</v>
      </c>
      <c r="AH15" s="7">
        <v>34</v>
      </c>
      <c r="AI15" s="7">
        <v>35</v>
      </c>
      <c r="AJ15" s="7">
        <v>36</v>
      </c>
      <c r="AK15" s="7">
        <v>37</v>
      </c>
      <c r="AL15" s="7">
        <v>38</v>
      </c>
      <c r="AM15" s="7">
        <v>39</v>
      </c>
      <c r="AN15" s="7">
        <v>40</v>
      </c>
      <c r="AO15" s="7">
        <v>41</v>
      </c>
      <c r="AP15" s="7">
        <v>42</v>
      </c>
      <c r="AQ15" s="7">
        <v>43</v>
      </c>
      <c r="AR15" s="7">
        <v>44</v>
      </c>
      <c r="AS15" s="7">
        <v>45</v>
      </c>
      <c r="AT15" s="7">
        <v>46</v>
      </c>
    </row>
    <row r="16" spans="1:51" ht="17.25" customHeight="1">
      <c r="A16" s="8" t="s">
        <v>71</v>
      </c>
      <c r="B16" s="9">
        <f t="shared" ref="B16:B50" si="0">C16+G16</f>
        <v>324000</v>
      </c>
      <c r="C16" s="9">
        <v>317620</v>
      </c>
      <c r="D16" s="9">
        <f t="shared" ref="D16:D23" si="1">E16+F16</f>
        <v>0</v>
      </c>
      <c r="E16" s="9"/>
      <c r="F16" s="9"/>
      <c r="G16" s="9">
        <f t="shared" ref="G16:G50" si="2">H16+I16+J16</f>
        <v>6380</v>
      </c>
      <c r="H16" s="9">
        <v>6380</v>
      </c>
      <c r="I16" s="9">
        <v>0</v>
      </c>
      <c r="J16" s="9">
        <v>0</v>
      </c>
      <c r="K16" s="9">
        <f t="shared" ref="K16:K50" si="3">L16+P16</f>
        <v>324000</v>
      </c>
      <c r="L16" s="9">
        <v>317620</v>
      </c>
      <c r="M16" s="9">
        <f t="shared" ref="M16:M23" si="4">N16+O16</f>
        <v>0</v>
      </c>
      <c r="N16" s="9"/>
      <c r="O16" s="9"/>
      <c r="P16" s="9">
        <f t="shared" ref="P16:P50" si="5">Q16+R16+S16</f>
        <v>6380</v>
      </c>
      <c r="Q16" s="9">
        <v>6380</v>
      </c>
      <c r="R16" s="9">
        <v>0</v>
      </c>
      <c r="S16" s="9">
        <v>0</v>
      </c>
      <c r="T16" s="9">
        <f t="shared" ref="T16:T50" si="6">U16+Y16</f>
        <v>321057.59999999998</v>
      </c>
      <c r="U16" s="9">
        <v>317620</v>
      </c>
      <c r="V16" s="9">
        <f t="shared" ref="V16:V50" si="7">W16+X16</f>
        <v>0</v>
      </c>
      <c r="W16" s="9"/>
      <c r="X16" s="9"/>
      <c r="Y16" s="9">
        <f t="shared" ref="Y16:Y50" si="8">Z16+AA16+AB16</f>
        <v>3437.6</v>
      </c>
      <c r="Z16" s="9">
        <v>3437.6</v>
      </c>
      <c r="AA16" s="9">
        <v>0</v>
      </c>
      <c r="AB16" s="9">
        <v>0</v>
      </c>
      <c r="AC16" s="9">
        <f t="shared" ref="AC16:AC50" si="9">AD16+AH16</f>
        <v>-2942.4</v>
      </c>
      <c r="AD16" s="9">
        <f t="shared" ref="AD16:AD50" si="10">U16-L16</f>
        <v>0</v>
      </c>
      <c r="AE16" s="9">
        <f t="shared" ref="AE16:AE50" si="11">AF16+AG16</f>
        <v>0</v>
      </c>
      <c r="AF16" s="9">
        <f t="shared" ref="AF16:AF50" si="12">W16-N16</f>
        <v>0</v>
      </c>
      <c r="AG16" s="9">
        <f t="shared" ref="AG16:AG50" si="13">X16-O16</f>
        <v>0</v>
      </c>
      <c r="AH16" s="9">
        <f t="shared" ref="AH16:AH50" si="14">AI16+AJ16+AK16</f>
        <v>-2942.4</v>
      </c>
      <c r="AI16" s="9">
        <f t="shared" ref="AI16:AI50" si="15">Z16-Q16</f>
        <v>-2942.4</v>
      </c>
      <c r="AJ16" s="9">
        <f t="shared" ref="AJ16:AJ50" si="16">AA16-R16</f>
        <v>0</v>
      </c>
      <c r="AK16" s="9">
        <f t="shared" ref="AK16:AK50" si="17">AB16-S16</f>
        <v>0</v>
      </c>
      <c r="AL16" s="5">
        <v>99.1</v>
      </c>
      <c r="AM16" s="5">
        <v>100</v>
      </c>
      <c r="AN16" s="5"/>
      <c r="AQ16" s="1">
        <v>53.9</v>
      </c>
      <c r="AR16" s="1">
        <v>53.9</v>
      </c>
      <c r="AS16" s="1" t="s">
        <v>72</v>
      </c>
      <c r="AT16" s="1" t="s">
        <v>72</v>
      </c>
    </row>
    <row r="17" spans="1:46">
      <c r="A17" s="10" t="s">
        <v>73</v>
      </c>
      <c r="B17" s="11">
        <f t="shared" si="0"/>
        <v>104030</v>
      </c>
      <c r="C17" s="11">
        <v>103030</v>
      </c>
      <c r="D17" s="11">
        <f t="shared" si="1"/>
        <v>0</v>
      </c>
      <c r="E17" s="11"/>
      <c r="F17" s="11"/>
      <c r="G17" s="11">
        <f t="shared" si="2"/>
        <v>1000</v>
      </c>
      <c r="H17" s="11">
        <v>1000</v>
      </c>
      <c r="I17" s="11">
        <v>0</v>
      </c>
      <c r="J17" s="11">
        <v>0</v>
      </c>
      <c r="K17" s="11">
        <f t="shared" si="3"/>
        <v>104030</v>
      </c>
      <c r="L17" s="11">
        <v>103030</v>
      </c>
      <c r="M17" s="11">
        <f t="shared" si="4"/>
        <v>0</v>
      </c>
      <c r="N17" s="11"/>
      <c r="O17" s="11"/>
      <c r="P17" s="11">
        <f t="shared" si="5"/>
        <v>1000</v>
      </c>
      <c r="Q17" s="11">
        <v>1000</v>
      </c>
      <c r="R17" s="11">
        <v>0</v>
      </c>
      <c r="S17" s="11">
        <v>0</v>
      </c>
      <c r="T17" s="11">
        <f t="shared" si="6"/>
        <v>104030</v>
      </c>
      <c r="U17" s="11">
        <v>103030</v>
      </c>
      <c r="V17" s="11">
        <f t="shared" si="7"/>
        <v>0</v>
      </c>
      <c r="W17" s="11"/>
      <c r="X17" s="11"/>
      <c r="Y17" s="11">
        <f t="shared" si="8"/>
        <v>1000</v>
      </c>
      <c r="Z17" s="11">
        <v>1000</v>
      </c>
      <c r="AA17" s="11">
        <v>0</v>
      </c>
      <c r="AB17" s="11">
        <v>0</v>
      </c>
      <c r="AC17" s="11">
        <f t="shared" si="9"/>
        <v>0</v>
      </c>
      <c r="AD17" s="11">
        <f t="shared" si="10"/>
        <v>0</v>
      </c>
      <c r="AE17" s="11">
        <f t="shared" si="11"/>
        <v>0</v>
      </c>
      <c r="AF17" s="11">
        <f t="shared" si="12"/>
        <v>0</v>
      </c>
      <c r="AG17" s="11">
        <f t="shared" si="13"/>
        <v>0</v>
      </c>
      <c r="AH17" s="11">
        <f t="shared" si="14"/>
        <v>0</v>
      </c>
      <c r="AI17" s="11">
        <f t="shared" si="15"/>
        <v>0</v>
      </c>
      <c r="AJ17" s="11">
        <f t="shared" si="16"/>
        <v>0</v>
      </c>
      <c r="AK17" s="11">
        <f t="shared" si="17"/>
        <v>0</v>
      </c>
      <c r="AL17" s="1">
        <v>100</v>
      </c>
      <c r="AM17" s="1">
        <v>100</v>
      </c>
      <c r="AQ17" s="1">
        <v>100</v>
      </c>
      <c r="AR17" s="1">
        <v>100</v>
      </c>
      <c r="AS17" s="1" t="s">
        <v>72</v>
      </c>
      <c r="AT17" s="1" t="s">
        <v>72</v>
      </c>
    </row>
    <row r="18" spans="1:46">
      <c r="A18" s="10" t="s">
        <v>74</v>
      </c>
      <c r="B18" s="11">
        <f t="shared" si="0"/>
        <v>118571</v>
      </c>
      <c r="C18" s="11">
        <v>114190</v>
      </c>
      <c r="D18" s="11">
        <f t="shared" si="1"/>
        <v>0</v>
      </c>
      <c r="E18" s="11"/>
      <c r="F18" s="11"/>
      <c r="G18" s="11">
        <f t="shared" si="2"/>
        <v>4381</v>
      </c>
      <c r="H18" s="11">
        <v>4381</v>
      </c>
      <c r="I18" s="11">
        <v>0</v>
      </c>
      <c r="J18" s="11">
        <v>0</v>
      </c>
      <c r="K18" s="11">
        <f t="shared" si="3"/>
        <v>118571</v>
      </c>
      <c r="L18" s="11">
        <v>114190</v>
      </c>
      <c r="M18" s="11">
        <f t="shared" si="4"/>
        <v>0</v>
      </c>
      <c r="N18" s="11"/>
      <c r="O18" s="11"/>
      <c r="P18" s="11">
        <f t="shared" si="5"/>
        <v>4381</v>
      </c>
      <c r="Q18" s="11">
        <v>4381</v>
      </c>
      <c r="R18" s="11">
        <v>0</v>
      </c>
      <c r="S18" s="11">
        <v>0</v>
      </c>
      <c r="T18" s="11">
        <f t="shared" si="6"/>
        <v>118564.7</v>
      </c>
      <c r="U18" s="11">
        <v>114190</v>
      </c>
      <c r="V18" s="11">
        <f t="shared" si="7"/>
        <v>0</v>
      </c>
      <c r="W18" s="11"/>
      <c r="X18" s="11"/>
      <c r="Y18" s="11">
        <f t="shared" si="8"/>
        <v>4374.7</v>
      </c>
      <c r="Z18" s="11">
        <v>4374.7</v>
      </c>
      <c r="AA18" s="11">
        <v>0</v>
      </c>
      <c r="AB18" s="11">
        <v>0</v>
      </c>
      <c r="AC18" s="11">
        <f t="shared" si="9"/>
        <v>-6.3000000000001819</v>
      </c>
      <c r="AD18" s="11">
        <f t="shared" si="10"/>
        <v>0</v>
      </c>
      <c r="AE18" s="11">
        <f t="shared" si="11"/>
        <v>0</v>
      </c>
      <c r="AF18" s="11">
        <f t="shared" si="12"/>
        <v>0</v>
      </c>
      <c r="AG18" s="11">
        <f t="shared" si="13"/>
        <v>0</v>
      </c>
      <c r="AH18" s="11">
        <f t="shared" si="14"/>
        <v>-6.3000000000001819</v>
      </c>
      <c r="AI18" s="11">
        <f t="shared" si="15"/>
        <v>-6.3000000000001819</v>
      </c>
      <c r="AJ18" s="11">
        <f t="shared" si="16"/>
        <v>0</v>
      </c>
      <c r="AK18" s="11">
        <f t="shared" si="17"/>
        <v>0</v>
      </c>
      <c r="AL18" s="1">
        <v>100</v>
      </c>
      <c r="AM18" s="1">
        <v>100</v>
      </c>
      <c r="AQ18" s="1">
        <v>99.9</v>
      </c>
      <c r="AR18" s="1">
        <v>99.9</v>
      </c>
      <c r="AS18" s="1" t="s">
        <v>72</v>
      </c>
      <c r="AT18" s="1" t="s">
        <v>72</v>
      </c>
    </row>
    <row r="19" spans="1:46">
      <c r="A19" s="10" t="s">
        <v>75</v>
      </c>
      <c r="B19" s="11">
        <f t="shared" si="0"/>
        <v>45460</v>
      </c>
      <c r="C19" s="11">
        <v>44960</v>
      </c>
      <c r="D19" s="11">
        <f t="shared" si="1"/>
        <v>0</v>
      </c>
      <c r="E19" s="11"/>
      <c r="F19" s="11"/>
      <c r="G19" s="11">
        <f t="shared" si="2"/>
        <v>500</v>
      </c>
      <c r="H19" s="11">
        <v>500</v>
      </c>
      <c r="I19" s="11">
        <v>0</v>
      </c>
      <c r="J19" s="11">
        <v>0</v>
      </c>
      <c r="K19" s="11">
        <f t="shared" si="3"/>
        <v>45335.1</v>
      </c>
      <c r="L19" s="11">
        <v>45035.1</v>
      </c>
      <c r="M19" s="11">
        <f t="shared" si="4"/>
        <v>0</v>
      </c>
      <c r="N19" s="11"/>
      <c r="O19" s="11"/>
      <c r="P19" s="11">
        <f t="shared" si="5"/>
        <v>300</v>
      </c>
      <c r="Q19" s="11">
        <v>300</v>
      </c>
      <c r="R19" s="11">
        <v>0</v>
      </c>
      <c r="S19" s="11">
        <v>0</v>
      </c>
      <c r="T19" s="11">
        <f t="shared" si="6"/>
        <v>45285.1</v>
      </c>
      <c r="U19" s="11">
        <v>45035.1</v>
      </c>
      <c r="V19" s="11">
        <f t="shared" si="7"/>
        <v>0</v>
      </c>
      <c r="W19" s="11"/>
      <c r="X19" s="11"/>
      <c r="Y19" s="11">
        <f t="shared" si="8"/>
        <v>250</v>
      </c>
      <c r="Z19" s="11">
        <v>250</v>
      </c>
      <c r="AA19" s="11">
        <v>0</v>
      </c>
      <c r="AB19" s="11">
        <v>0</v>
      </c>
      <c r="AC19" s="11">
        <f t="shared" si="9"/>
        <v>-50</v>
      </c>
      <c r="AD19" s="11">
        <f t="shared" si="10"/>
        <v>0</v>
      </c>
      <c r="AE19" s="11">
        <f t="shared" si="11"/>
        <v>0</v>
      </c>
      <c r="AF19" s="11">
        <f t="shared" si="12"/>
        <v>0</v>
      </c>
      <c r="AG19" s="11">
        <f t="shared" si="13"/>
        <v>0</v>
      </c>
      <c r="AH19" s="11">
        <f t="shared" si="14"/>
        <v>-50</v>
      </c>
      <c r="AI19" s="11">
        <f t="shared" si="15"/>
        <v>-50</v>
      </c>
      <c r="AJ19" s="11">
        <f t="shared" si="16"/>
        <v>0</v>
      </c>
      <c r="AK19" s="11">
        <f t="shared" si="17"/>
        <v>0</v>
      </c>
      <c r="AL19" s="1">
        <v>99.9</v>
      </c>
      <c r="AM19" s="1">
        <v>100</v>
      </c>
      <c r="AQ19" s="1">
        <v>83.3</v>
      </c>
      <c r="AR19" s="1">
        <v>83.3</v>
      </c>
      <c r="AS19" s="1" t="s">
        <v>72</v>
      </c>
      <c r="AT19" s="1" t="s">
        <v>72</v>
      </c>
    </row>
    <row r="20" spans="1:46">
      <c r="A20" s="10" t="s">
        <v>76</v>
      </c>
      <c r="B20" s="11">
        <f t="shared" si="0"/>
        <v>101530</v>
      </c>
      <c r="C20" s="11">
        <v>99160</v>
      </c>
      <c r="D20" s="11">
        <f t="shared" si="1"/>
        <v>0</v>
      </c>
      <c r="E20" s="11"/>
      <c r="F20" s="11"/>
      <c r="G20" s="11">
        <f t="shared" si="2"/>
        <v>2370</v>
      </c>
      <c r="H20" s="11">
        <v>2370</v>
      </c>
      <c r="I20" s="11">
        <v>0</v>
      </c>
      <c r="J20" s="11">
        <v>0</v>
      </c>
      <c r="K20" s="11">
        <f t="shared" si="3"/>
        <v>101530</v>
      </c>
      <c r="L20" s="11">
        <v>99160</v>
      </c>
      <c r="M20" s="11">
        <f t="shared" si="4"/>
        <v>0</v>
      </c>
      <c r="N20" s="11"/>
      <c r="O20" s="11"/>
      <c r="P20" s="11">
        <f t="shared" si="5"/>
        <v>2370</v>
      </c>
      <c r="Q20" s="11">
        <v>2370</v>
      </c>
      <c r="R20" s="11">
        <v>0</v>
      </c>
      <c r="S20" s="11">
        <v>0</v>
      </c>
      <c r="T20" s="11">
        <f t="shared" si="6"/>
        <v>101320</v>
      </c>
      <c r="U20" s="11">
        <v>99160</v>
      </c>
      <c r="V20" s="11">
        <f t="shared" si="7"/>
        <v>0</v>
      </c>
      <c r="W20" s="11"/>
      <c r="X20" s="11"/>
      <c r="Y20" s="11">
        <f t="shared" si="8"/>
        <v>2160</v>
      </c>
      <c r="Z20" s="11">
        <v>2160</v>
      </c>
      <c r="AA20" s="11">
        <v>0</v>
      </c>
      <c r="AB20" s="11">
        <v>0</v>
      </c>
      <c r="AC20" s="11">
        <f t="shared" si="9"/>
        <v>-210</v>
      </c>
      <c r="AD20" s="11">
        <f t="shared" si="10"/>
        <v>0</v>
      </c>
      <c r="AE20" s="11">
        <f t="shared" si="11"/>
        <v>0</v>
      </c>
      <c r="AF20" s="11">
        <f t="shared" si="12"/>
        <v>0</v>
      </c>
      <c r="AG20" s="11">
        <f t="shared" si="13"/>
        <v>0</v>
      </c>
      <c r="AH20" s="11">
        <f t="shared" si="14"/>
        <v>-210</v>
      </c>
      <c r="AI20" s="11">
        <f t="shared" si="15"/>
        <v>-210</v>
      </c>
      <c r="AJ20" s="11">
        <f t="shared" si="16"/>
        <v>0</v>
      </c>
      <c r="AK20" s="11">
        <f t="shared" si="17"/>
        <v>0</v>
      </c>
      <c r="AL20" s="1">
        <v>99.8</v>
      </c>
      <c r="AM20" s="1">
        <v>100</v>
      </c>
      <c r="AQ20" s="1">
        <v>91.1</v>
      </c>
      <c r="AR20" s="1">
        <v>91.1</v>
      </c>
      <c r="AS20" s="1" t="s">
        <v>72</v>
      </c>
      <c r="AT20" s="1" t="s">
        <v>72</v>
      </c>
    </row>
    <row r="21" spans="1:46">
      <c r="A21" s="10" t="s">
        <v>77</v>
      </c>
      <c r="B21" s="11">
        <f t="shared" si="0"/>
        <v>171540</v>
      </c>
      <c r="C21" s="11">
        <v>165990</v>
      </c>
      <c r="D21" s="11">
        <f t="shared" si="1"/>
        <v>0</v>
      </c>
      <c r="E21" s="11"/>
      <c r="F21" s="11"/>
      <c r="G21" s="11">
        <f t="shared" si="2"/>
        <v>5550</v>
      </c>
      <c r="H21" s="11">
        <v>5550</v>
      </c>
      <c r="I21" s="11">
        <v>0</v>
      </c>
      <c r="J21" s="11">
        <v>0</v>
      </c>
      <c r="K21" s="11">
        <f t="shared" si="3"/>
        <v>171615.1</v>
      </c>
      <c r="L21" s="11">
        <v>166065.1</v>
      </c>
      <c r="M21" s="11">
        <f t="shared" si="4"/>
        <v>0</v>
      </c>
      <c r="N21" s="11"/>
      <c r="O21" s="11"/>
      <c r="P21" s="11">
        <f t="shared" si="5"/>
        <v>5550</v>
      </c>
      <c r="Q21" s="11">
        <v>5550</v>
      </c>
      <c r="R21" s="11">
        <v>0</v>
      </c>
      <c r="S21" s="11">
        <v>0</v>
      </c>
      <c r="T21" s="11">
        <f t="shared" si="6"/>
        <v>171601.4</v>
      </c>
      <c r="U21" s="11">
        <v>166065.1</v>
      </c>
      <c r="V21" s="11">
        <f t="shared" si="7"/>
        <v>0</v>
      </c>
      <c r="W21" s="11"/>
      <c r="X21" s="11"/>
      <c r="Y21" s="11">
        <f t="shared" si="8"/>
        <v>5536.3</v>
      </c>
      <c r="Z21" s="11">
        <v>5536.3</v>
      </c>
      <c r="AA21" s="11">
        <v>0</v>
      </c>
      <c r="AB21" s="11">
        <v>0</v>
      </c>
      <c r="AC21" s="11">
        <f t="shared" si="9"/>
        <v>-13.699999999999818</v>
      </c>
      <c r="AD21" s="11">
        <f t="shared" si="10"/>
        <v>0</v>
      </c>
      <c r="AE21" s="11">
        <f t="shared" si="11"/>
        <v>0</v>
      </c>
      <c r="AF21" s="11">
        <f t="shared" si="12"/>
        <v>0</v>
      </c>
      <c r="AG21" s="11">
        <f t="shared" si="13"/>
        <v>0</v>
      </c>
      <c r="AH21" s="11">
        <f t="shared" si="14"/>
        <v>-13.699999999999818</v>
      </c>
      <c r="AI21" s="11">
        <f t="shared" si="15"/>
        <v>-13.699999999999818</v>
      </c>
      <c r="AJ21" s="11">
        <f t="shared" si="16"/>
        <v>0</v>
      </c>
      <c r="AK21" s="11">
        <f t="shared" si="17"/>
        <v>0</v>
      </c>
      <c r="AL21" s="1">
        <v>100</v>
      </c>
      <c r="AM21" s="1">
        <v>100</v>
      </c>
      <c r="AQ21" s="1">
        <v>99.8</v>
      </c>
      <c r="AR21" s="1">
        <v>99.8</v>
      </c>
      <c r="AS21" s="1" t="s">
        <v>72</v>
      </c>
      <c r="AT21" s="1" t="s">
        <v>72</v>
      </c>
    </row>
    <row r="22" spans="1:46">
      <c r="A22" s="10" t="s">
        <v>78</v>
      </c>
      <c r="B22" s="11">
        <f t="shared" si="0"/>
        <v>110948.6</v>
      </c>
      <c r="C22" s="11">
        <v>104780</v>
      </c>
      <c r="D22" s="11">
        <f t="shared" si="1"/>
        <v>0</v>
      </c>
      <c r="E22" s="11"/>
      <c r="F22" s="11"/>
      <c r="G22" s="11">
        <f t="shared" si="2"/>
        <v>6168.6</v>
      </c>
      <c r="H22" s="11">
        <v>6168.6</v>
      </c>
      <c r="I22" s="11">
        <v>0</v>
      </c>
      <c r="J22" s="11">
        <v>0</v>
      </c>
      <c r="K22" s="11">
        <f t="shared" si="3"/>
        <v>111023.70000000001</v>
      </c>
      <c r="L22" s="11">
        <v>104855.1</v>
      </c>
      <c r="M22" s="11">
        <f t="shared" si="4"/>
        <v>0</v>
      </c>
      <c r="N22" s="11"/>
      <c r="O22" s="11"/>
      <c r="P22" s="11">
        <f t="shared" si="5"/>
        <v>6168.6</v>
      </c>
      <c r="Q22" s="11">
        <v>6168.6</v>
      </c>
      <c r="R22" s="11">
        <v>0</v>
      </c>
      <c r="S22" s="11">
        <v>0</v>
      </c>
      <c r="T22" s="11">
        <f t="shared" si="6"/>
        <v>109228</v>
      </c>
      <c r="U22" s="11">
        <v>104855.1</v>
      </c>
      <c r="V22" s="11">
        <f t="shared" si="7"/>
        <v>0</v>
      </c>
      <c r="W22" s="11"/>
      <c r="X22" s="11"/>
      <c r="Y22" s="11">
        <f t="shared" si="8"/>
        <v>4372.8999999999996</v>
      </c>
      <c r="Z22" s="11">
        <v>4372.8999999999996</v>
      </c>
      <c r="AA22" s="11">
        <v>0</v>
      </c>
      <c r="AB22" s="11">
        <v>0</v>
      </c>
      <c r="AC22" s="11">
        <f t="shared" si="9"/>
        <v>-1795.7000000000007</v>
      </c>
      <c r="AD22" s="11">
        <f t="shared" si="10"/>
        <v>0</v>
      </c>
      <c r="AE22" s="11">
        <f t="shared" si="11"/>
        <v>0</v>
      </c>
      <c r="AF22" s="11">
        <f t="shared" si="12"/>
        <v>0</v>
      </c>
      <c r="AG22" s="11">
        <f t="shared" si="13"/>
        <v>0</v>
      </c>
      <c r="AH22" s="11">
        <f t="shared" si="14"/>
        <v>-1795.7000000000007</v>
      </c>
      <c r="AI22" s="11">
        <f t="shared" si="15"/>
        <v>-1795.7000000000007</v>
      </c>
      <c r="AJ22" s="11">
        <f t="shared" si="16"/>
        <v>0</v>
      </c>
      <c r="AK22" s="11">
        <f t="shared" si="17"/>
        <v>0</v>
      </c>
      <c r="AL22" s="1">
        <v>98.4</v>
      </c>
      <c r="AM22" s="1">
        <v>100</v>
      </c>
      <c r="AQ22" s="1">
        <v>70.900000000000006</v>
      </c>
      <c r="AR22" s="1">
        <v>70.900000000000006</v>
      </c>
      <c r="AS22" s="1" t="s">
        <v>72</v>
      </c>
      <c r="AT22" s="1" t="s">
        <v>72</v>
      </c>
    </row>
    <row r="23" spans="1:46">
      <c r="A23" s="10" t="s">
        <v>79</v>
      </c>
      <c r="B23" s="11">
        <f t="shared" si="0"/>
        <v>121745</v>
      </c>
      <c r="C23" s="11">
        <v>113060</v>
      </c>
      <c r="D23" s="11">
        <f t="shared" si="1"/>
        <v>0</v>
      </c>
      <c r="E23" s="11"/>
      <c r="F23" s="11"/>
      <c r="G23" s="11">
        <f t="shared" si="2"/>
        <v>8685</v>
      </c>
      <c r="H23" s="11">
        <v>8685</v>
      </c>
      <c r="I23" s="11">
        <v>0</v>
      </c>
      <c r="J23" s="11">
        <v>0</v>
      </c>
      <c r="K23" s="11">
        <f t="shared" si="3"/>
        <v>121895.2</v>
      </c>
      <c r="L23" s="11">
        <v>113210.2</v>
      </c>
      <c r="M23" s="11">
        <f t="shared" si="4"/>
        <v>0</v>
      </c>
      <c r="N23" s="11"/>
      <c r="O23" s="11"/>
      <c r="P23" s="11">
        <f t="shared" si="5"/>
        <v>8685</v>
      </c>
      <c r="Q23" s="11">
        <v>8685</v>
      </c>
      <c r="R23" s="11">
        <v>0</v>
      </c>
      <c r="S23" s="11">
        <v>0</v>
      </c>
      <c r="T23" s="11">
        <f t="shared" si="6"/>
        <v>121888.3</v>
      </c>
      <c r="U23" s="11">
        <v>113210.2</v>
      </c>
      <c r="V23" s="11">
        <f t="shared" si="7"/>
        <v>0</v>
      </c>
      <c r="W23" s="11"/>
      <c r="X23" s="11"/>
      <c r="Y23" s="11">
        <f t="shared" si="8"/>
        <v>8678.1</v>
      </c>
      <c r="Z23" s="11">
        <v>8678.1</v>
      </c>
      <c r="AA23" s="11">
        <v>0</v>
      </c>
      <c r="AB23" s="11">
        <v>0</v>
      </c>
      <c r="AC23" s="11">
        <f t="shared" si="9"/>
        <v>-6.8999999999996362</v>
      </c>
      <c r="AD23" s="11">
        <f t="shared" si="10"/>
        <v>0</v>
      </c>
      <c r="AE23" s="11">
        <f t="shared" si="11"/>
        <v>0</v>
      </c>
      <c r="AF23" s="11">
        <f t="shared" si="12"/>
        <v>0</v>
      </c>
      <c r="AG23" s="11">
        <f t="shared" si="13"/>
        <v>0</v>
      </c>
      <c r="AH23" s="11">
        <f t="shared" si="14"/>
        <v>-6.8999999999996362</v>
      </c>
      <c r="AI23" s="11">
        <f t="shared" si="15"/>
        <v>-6.8999999999996362</v>
      </c>
      <c r="AJ23" s="11">
        <f t="shared" si="16"/>
        <v>0</v>
      </c>
      <c r="AK23" s="11">
        <f t="shared" si="17"/>
        <v>0</v>
      </c>
      <c r="AL23" s="1">
        <v>100</v>
      </c>
      <c r="AM23" s="1">
        <v>100</v>
      </c>
      <c r="AQ23" s="1">
        <v>99.9</v>
      </c>
      <c r="AR23" s="1">
        <v>99.9</v>
      </c>
      <c r="AS23" s="1" t="s">
        <v>72</v>
      </c>
      <c r="AT23" s="1" t="s">
        <v>72</v>
      </c>
    </row>
    <row r="24" spans="1:46">
      <c r="A24" s="10" t="s">
        <v>80</v>
      </c>
      <c r="B24" s="11">
        <f t="shared" si="0"/>
        <v>146568.20000000001</v>
      </c>
      <c r="C24" s="11">
        <v>140400</v>
      </c>
      <c r="D24" s="11">
        <v>76804.600000000006</v>
      </c>
      <c r="E24" s="11">
        <v>71738.600000000006</v>
      </c>
      <c r="F24" s="11">
        <v>5066</v>
      </c>
      <c r="G24" s="11">
        <f t="shared" si="2"/>
        <v>6168.2</v>
      </c>
      <c r="H24" s="11">
        <v>2580</v>
      </c>
      <c r="I24" s="11">
        <v>3588.2</v>
      </c>
      <c r="J24" s="11">
        <v>0</v>
      </c>
      <c r="K24" s="11">
        <f t="shared" si="3"/>
        <v>148222.20000000001</v>
      </c>
      <c r="L24" s="11">
        <v>140475.1</v>
      </c>
      <c r="M24" s="11">
        <v>76804.600000000006</v>
      </c>
      <c r="N24" s="11">
        <v>71738.600000000006</v>
      </c>
      <c r="O24" s="11">
        <v>5066</v>
      </c>
      <c r="P24" s="11">
        <f t="shared" si="5"/>
        <v>7747.1</v>
      </c>
      <c r="Q24" s="11">
        <v>2580</v>
      </c>
      <c r="R24" s="11">
        <v>5167.1000000000004</v>
      </c>
      <c r="S24" s="11">
        <v>0</v>
      </c>
      <c r="T24" s="11">
        <f t="shared" si="6"/>
        <v>144925</v>
      </c>
      <c r="U24" s="11">
        <v>140475.1</v>
      </c>
      <c r="V24" s="11">
        <f t="shared" si="7"/>
        <v>0</v>
      </c>
      <c r="W24" s="11"/>
      <c r="X24" s="11"/>
      <c r="Y24" s="11">
        <f t="shared" si="8"/>
        <v>4449.8999999999996</v>
      </c>
      <c r="Z24" s="11">
        <v>2236.6999999999998</v>
      </c>
      <c r="AA24" s="11">
        <v>2213.1999999999998</v>
      </c>
      <c r="AB24" s="11">
        <v>0</v>
      </c>
      <c r="AC24" s="11">
        <f t="shared" si="9"/>
        <v>-3297.2000000000007</v>
      </c>
      <c r="AD24" s="11">
        <f t="shared" si="10"/>
        <v>0</v>
      </c>
      <c r="AE24" s="11">
        <f t="shared" si="11"/>
        <v>-76804.600000000006</v>
      </c>
      <c r="AF24" s="11">
        <f t="shared" si="12"/>
        <v>-71738.600000000006</v>
      </c>
      <c r="AG24" s="11">
        <f t="shared" si="13"/>
        <v>-5066</v>
      </c>
      <c r="AH24" s="11">
        <f t="shared" si="14"/>
        <v>-3297.2000000000007</v>
      </c>
      <c r="AI24" s="11">
        <f t="shared" si="15"/>
        <v>-343.30000000000018</v>
      </c>
      <c r="AJ24" s="11">
        <f t="shared" si="16"/>
        <v>-2953.9000000000005</v>
      </c>
      <c r="AK24" s="11">
        <f t="shared" si="17"/>
        <v>0</v>
      </c>
      <c r="AL24" s="1">
        <v>98.8</v>
      </c>
      <c r="AM24" s="1">
        <v>100</v>
      </c>
      <c r="AQ24" s="1">
        <v>72.099999999999994</v>
      </c>
      <c r="AR24" s="1">
        <v>86.7</v>
      </c>
      <c r="AS24" s="1">
        <v>61.7</v>
      </c>
      <c r="AT24" s="1" t="s">
        <v>72</v>
      </c>
    </row>
    <row r="25" spans="1:46">
      <c r="A25" s="10" t="s">
        <v>81</v>
      </c>
      <c r="B25" s="11">
        <f t="shared" si="0"/>
        <v>197990</v>
      </c>
      <c r="C25" s="11">
        <v>192990</v>
      </c>
      <c r="D25" s="11">
        <f t="shared" ref="D25:D41" si="18">E25+F25</f>
        <v>0</v>
      </c>
      <c r="E25" s="11"/>
      <c r="F25" s="11"/>
      <c r="G25" s="11">
        <f t="shared" si="2"/>
        <v>5000</v>
      </c>
      <c r="H25" s="11">
        <v>5000</v>
      </c>
      <c r="I25" s="11">
        <v>0</v>
      </c>
      <c r="J25" s="11">
        <v>0</v>
      </c>
      <c r="K25" s="11">
        <f t="shared" si="3"/>
        <v>198140.2</v>
      </c>
      <c r="L25" s="11">
        <v>193140.2</v>
      </c>
      <c r="M25" s="11">
        <f t="shared" ref="M25:M41" si="19">N25+O25</f>
        <v>0</v>
      </c>
      <c r="N25" s="11"/>
      <c r="O25" s="11"/>
      <c r="P25" s="11">
        <f t="shared" si="5"/>
        <v>5000</v>
      </c>
      <c r="Q25" s="11">
        <v>5000</v>
      </c>
      <c r="R25" s="11">
        <v>0</v>
      </c>
      <c r="S25" s="11">
        <v>0</v>
      </c>
      <c r="T25" s="11">
        <f t="shared" si="6"/>
        <v>198140</v>
      </c>
      <c r="U25" s="11">
        <v>193140.2</v>
      </c>
      <c r="V25" s="11">
        <f t="shared" si="7"/>
        <v>0</v>
      </c>
      <c r="W25" s="11"/>
      <c r="X25" s="11"/>
      <c r="Y25" s="11">
        <f t="shared" si="8"/>
        <v>4999.8</v>
      </c>
      <c r="Z25" s="11">
        <v>4999.8</v>
      </c>
      <c r="AA25" s="11">
        <v>0</v>
      </c>
      <c r="AB25" s="11">
        <v>0</v>
      </c>
      <c r="AC25" s="11">
        <f t="shared" si="9"/>
        <v>-0.1999999999998181</v>
      </c>
      <c r="AD25" s="11">
        <f t="shared" si="10"/>
        <v>0</v>
      </c>
      <c r="AE25" s="11">
        <f t="shared" si="11"/>
        <v>0</v>
      </c>
      <c r="AF25" s="11">
        <f t="shared" si="12"/>
        <v>0</v>
      </c>
      <c r="AG25" s="11">
        <f t="shared" si="13"/>
        <v>0</v>
      </c>
      <c r="AH25" s="11">
        <f t="shared" si="14"/>
        <v>-0.1999999999998181</v>
      </c>
      <c r="AI25" s="11">
        <f t="shared" si="15"/>
        <v>-0.1999999999998181</v>
      </c>
      <c r="AJ25" s="11">
        <f t="shared" si="16"/>
        <v>0</v>
      </c>
      <c r="AK25" s="11">
        <f t="shared" si="17"/>
        <v>0</v>
      </c>
      <c r="AL25" s="1">
        <v>100</v>
      </c>
      <c r="AM25" s="1">
        <v>100</v>
      </c>
      <c r="AQ25" s="1">
        <v>100</v>
      </c>
      <c r="AR25" s="1">
        <v>100</v>
      </c>
      <c r="AS25" s="1" t="s">
        <v>72</v>
      </c>
      <c r="AT25" s="1" t="s">
        <v>72</v>
      </c>
    </row>
    <row r="26" spans="1:46">
      <c r="A26" s="10" t="s">
        <v>82</v>
      </c>
      <c r="B26" s="11">
        <f t="shared" si="0"/>
        <v>95705</v>
      </c>
      <c r="C26" s="11">
        <v>92270</v>
      </c>
      <c r="D26" s="11">
        <f t="shared" si="18"/>
        <v>0</v>
      </c>
      <c r="E26" s="11"/>
      <c r="F26" s="11"/>
      <c r="G26" s="11">
        <f t="shared" si="2"/>
        <v>3435</v>
      </c>
      <c r="H26" s="11">
        <v>3435</v>
      </c>
      <c r="I26" s="11">
        <v>0</v>
      </c>
      <c r="J26" s="11">
        <v>0</v>
      </c>
      <c r="K26" s="11">
        <f t="shared" si="3"/>
        <v>95705</v>
      </c>
      <c r="L26" s="11">
        <v>92270</v>
      </c>
      <c r="M26" s="11">
        <f t="shared" si="19"/>
        <v>0</v>
      </c>
      <c r="N26" s="11"/>
      <c r="O26" s="11"/>
      <c r="P26" s="11">
        <f t="shared" si="5"/>
        <v>3435</v>
      </c>
      <c r="Q26" s="11">
        <v>3435</v>
      </c>
      <c r="R26" s="11">
        <v>0</v>
      </c>
      <c r="S26" s="11">
        <v>0</v>
      </c>
      <c r="T26" s="11">
        <f t="shared" si="6"/>
        <v>94811.8</v>
      </c>
      <c r="U26" s="11">
        <v>92270</v>
      </c>
      <c r="V26" s="11">
        <f t="shared" si="7"/>
        <v>0</v>
      </c>
      <c r="W26" s="11"/>
      <c r="X26" s="11"/>
      <c r="Y26" s="11">
        <f t="shared" si="8"/>
        <v>2541.8000000000002</v>
      </c>
      <c r="Z26" s="11">
        <v>2541.8000000000002</v>
      </c>
      <c r="AA26" s="11">
        <v>0</v>
      </c>
      <c r="AB26" s="11">
        <v>0</v>
      </c>
      <c r="AC26" s="11">
        <f t="shared" si="9"/>
        <v>-893.19999999999982</v>
      </c>
      <c r="AD26" s="11">
        <f t="shared" si="10"/>
        <v>0</v>
      </c>
      <c r="AE26" s="11">
        <f t="shared" si="11"/>
        <v>0</v>
      </c>
      <c r="AF26" s="11">
        <f t="shared" si="12"/>
        <v>0</v>
      </c>
      <c r="AG26" s="11">
        <f t="shared" si="13"/>
        <v>0</v>
      </c>
      <c r="AH26" s="11">
        <f t="shared" si="14"/>
        <v>-893.19999999999982</v>
      </c>
      <c r="AI26" s="11">
        <f t="shared" si="15"/>
        <v>-893.19999999999982</v>
      </c>
      <c r="AJ26" s="11">
        <f t="shared" si="16"/>
        <v>0</v>
      </c>
      <c r="AK26" s="11">
        <f t="shared" si="17"/>
        <v>0</v>
      </c>
      <c r="AL26" s="1">
        <v>99.1</v>
      </c>
      <c r="AM26" s="1">
        <v>100</v>
      </c>
      <c r="AQ26" s="1">
        <v>74</v>
      </c>
      <c r="AR26" s="1">
        <v>74</v>
      </c>
      <c r="AS26" s="1" t="s">
        <v>72</v>
      </c>
      <c r="AT26" s="1" t="s">
        <v>72</v>
      </c>
    </row>
    <row r="27" spans="1:46">
      <c r="A27" s="10" t="s">
        <v>83</v>
      </c>
      <c r="B27" s="11">
        <f t="shared" si="0"/>
        <v>117290</v>
      </c>
      <c r="C27" s="11">
        <v>111360</v>
      </c>
      <c r="D27" s="11">
        <f t="shared" si="18"/>
        <v>0</v>
      </c>
      <c r="E27" s="11"/>
      <c r="F27" s="11"/>
      <c r="G27" s="11">
        <f t="shared" si="2"/>
        <v>5930</v>
      </c>
      <c r="H27" s="11">
        <v>5930</v>
      </c>
      <c r="I27" s="11">
        <v>0</v>
      </c>
      <c r="J27" s="11">
        <v>0</v>
      </c>
      <c r="K27" s="11">
        <f t="shared" si="3"/>
        <v>116965.1</v>
      </c>
      <c r="L27" s="11">
        <v>111435.1</v>
      </c>
      <c r="M27" s="11">
        <f t="shared" si="19"/>
        <v>0</v>
      </c>
      <c r="N27" s="11"/>
      <c r="O27" s="11"/>
      <c r="P27" s="11">
        <f t="shared" si="5"/>
        <v>5530</v>
      </c>
      <c r="Q27" s="11">
        <v>5530</v>
      </c>
      <c r="R27" s="11">
        <v>0</v>
      </c>
      <c r="S27" s="11">
        <v>0</v>
      </c>
      <c r="T27" s="11">
        <f t="shared" si="6"/>
        <v>116833.40000000001</v>
      </c>
      <c r="U27" s="11">
        <v>111435.1</v>
      </c>
      <c r="V27" s="11">
        <f t="shared" si="7"/>
        <v>0</v>
      </c>
      <c r="W27" s="11"/>
      <c r="X27" s="11"/>
      <c r="Y27" s="11">
        <f t="shared" si="8"/>
        <v>5398.3</v>
      </c>
      <c r="Z27" s="11">
        <v>5398.3</v>
      </c>
      <c r="AA27" s="11">
        <v>0</v>
      </c>
      <c r="AB27" s="11">
        <v>0</v>
      </c>
      <c r="AC27" s="11">
        <f t="shared" si="9"/>
        <v>-131.69999999999982</v>
      </c>
      <c r="AD27" s="11">
        <f t="shared" si="10"/>
        <v>0</v>
      </c>
      <c r="AE27" s="11">
        <f t="shared" si="11"/>
        <v>0</v>
      </c>
      <c r="AF27" s="11">
        <f t="shared" si="12"/>
        <v>0</v>
      </c>
      <c r="AG27" s="11">
        <f t="shared" si="13"/>
        <v>0</v>
      </c>
      <c r="AH27" s="11">
        <f t="shared" si="14"/>
        <v>-131.69999999999982</v>
      </c>
      <c r="AI27" s="11">
        <f t="shared" si="15"/>
        <v>-131.69999999999982</v>
      </c>
      <c r="AJ27" s="11">
        <f t="shared" si="16"/>
        <v>0</v>
      </c>
      <c r="AK27" s="11">
        <f t="shared" si="17"/>
        <v>0</v>
      </c>
      <c r="AL27" s="1">
        <v>99.9</v>
      </c>
      <c r="AM27" s="1">
        <v>100</v>
      </c>
      <c r="AQ27" s="1">
        <v>97.6</v>
      </c>
      <c r="AR27" s="1">
        <v>97.6</v>
      </c>
      <c r="AS27" s="1" t="s">
        <v>72</v>
      </c>
      <c r="AT27" s="1" t="s">
        <v>72</v>
      </c>
    </row>
    <row r="28" spans="1:46">
      <c r="A28" s="10" t="s">
        <v>84</v>
      </c>
      <c r="B28" s="11">
        <f t="shared" si="0"/>
        <v>59380</v>
      </c>
      <c r="C28" s="11">
        <v>57630</v>
      </c>
      <c r="D28" s="11">
        <f t="shared" si="18"/>
        <v>0</v>
      </c>
      <c r="E28" s="11"/>
      <c r="F28" s="11"/>
      <c r="G28" s="11">
        <f t="shared" si="2"/>
        <v>1750</v>
      </c>
      <c r="H28" s="11">
        <v>1750</v>
      </c>
      <c r="I28" s="11">
        <v>0</v>
      </c>
      <c r="J28" s="11">
        <v>0</v>
      </c>
      <c r="K28" s="11">
        <f t="shared" si="3"/>
        <v>59305.1</v>
      </c>
      <c r="L28" s="11">
        <v>57705.1</v>
      </c>
      <c r="M28" s="11">
        <f t="shared" si="19"/>
        <v>0</v>
      </c>
      <c r="N28" s="11"/>
      <c r="O28" s="11"/>
      <c r="P28" s="11">
        <f t="shared" si="5"/>
        <v>1600</v>
      </c>
      <c r="Q28" s="11">
        <v>1600</v>
      </c>
      <c r="R28" s="11">
        <v>0</v>
      </c>
      <c r="S28" s="11">
        <v>0</v>
      </c>
      <c r="T28" s="11">
        <f t="shared" si="6"/>
        <v>59045</v>
      </c>
      <c r="U28" s="11">
        <v>57705.1</v>
      </c>
      <c r="V28" s="11">
        <f t="shared" si="7"/>
        <v>0</v>
      </c>
      <c r="W28" s="11"/>
      <c r="X28" s="11"/>
      <c r="Y28" s="11">
        <f t="shared" si="8"/>
        <v>1339.9</v>
      </c>
      <c r="Z28" s="11">
        <v>1339.9</v>
      </c>
      <c r="AA28" s="11">
        <v>0</v>
      </c>
      <c r="AB28" s="11">
        <v>0</v>
      </c>
      <c r="AC28" s="11">
        <f t="shared" si="9"/>
        <v>-260.09999999999991</v>
      </c>
      <c r="AD28" s="11">
        <f t="shared" si="10"/>
        <v>0</v>
      </c>
      <c r="AE28" s="11">
        <f t="shared" si="11"/>
        <v>0</v>
      </c>
      <c r="AF28" s="11">
        <f t="shared" si="12"/>
        <v>0</v>
      </c>
      <c r="AG28" s="11">
        <f t="shared" si="13"/>
        <v>0</v>
      </c>
      <c r="AH28" s="11">
        <f t="shared" si="14"/>
        <v>-260.09999999999991</v>
      </c>
      <c r="AI28" s="11">
        <f t="shared" si="15"/>
        <v>-260.09999999999991</v>
      </c>
      <c r="AJ28" s="11">
        <f t="shared" si="16"/>
        <v>0</v>
      </c>
      <c r="AK28" s="11">
        <f t="shared" si="17"/>
        <v>0</v>
      </c>
      <c r="AL28" s="1">
        <v>99.6</v>
      </c>
      <c r="AM28" s="1">
        <v>100</v>
      </c>
      <c r="AQ28" s="1">
        <v>83.7</v>
      </c>
      <c r="AR28" s="1">
        <v>83.7</v>
      </c>
      <c r="AS28" s="1" t="s">
        <v>72</v>
      </c>
      <c r="AT28" s="1" t="s">
        <v>72</v>
      </c>
    </row>
    <row r="29" spans="1:46">
      <c r="A29" s="10" t="s">
        <v>85</v>
      </c>
      <c r="B29" s="11">
        <f t="shared" si="0"/>
        <v>115270</v>
      </c>
      <c r="C29" s="11">
        <v>112920</v>
      </c>
      <c r="D29" s="11">
        <f t="shared" si="18"/>
        <v>0</v>
      </c>
      <c r="E29" s="11"/>
      <c r="F29" s="11"/>
      <c r="G29" s="11">
        <f t="shared" si="2"/>
        <v>2350</v>
      </c>
      <c r="H29" s="11">
        <v>2350</v>
      </c>
      <c r="I29" s="11">
        <v>0</v>
      </c>
      <c r="J29" s="11">
        <v>0</v>
      </c>
      <c r="K29" s="11">
        <f t="shared" si="3"/>
        <v>115270</v>
      </c>
      <c r="L29" s="11">
        <v>112920</v>
      </c>
      <c r="M29" s="11">
        <f t="shared" si="19"/>
        <v>0</v>
      </c>
      <c r="N29" s="11"/>
      <c r="O29" s="11"/>
      <c r="P29" s="11">
        <f t="shared" si="5"/>
        <v>2350</v>
      </c>
      <c r="Q29" s="11">
        <v>2350</v>
      </c>
      <c r="R29" s="11">
        <v>0</v>
      </c>
      <c r="S29" s="11">
        <v>0</v>
      </c>
      <c r="T29" s="11">
        <f t="shared" si="6"/>
        <v>114626.1</v>
      </c>
      <c r="U29" s="11">
        <v>112920</v>
      </c>
      <c r="V29" s="11">
        <f t="shared" si="7"/>
        <v>0</v>
      </c>
      <c r="W29" s="11"/>
      <c r="X29" s="11"/>
      <c r="Y29" s="11">
        <f t="shared" si="8"/>
        <v>1706.1</v>
      </c>
      <c r="Z29" s="11">
        <v>1706.1</v>
      </c>
      <c r="AA29" s="11">
        <v>0</v>
      </c>
      <c r="AB29" s="11">
        <v>0</v>
      </c>
      <c r="AC29" s="11">
        <f t="shared" si="9"/>
        <v>-643.90000000000009</v>
      </c>
      <c r="AD29" s="11">
        <f t="shared" si="10"/>
        <v>0</v>
      </c>
      <c r="AE29" s="11">
        <f t="shared" si="11"/>
        <v>0</v>
      </c>
      <c r="AF29" s="11">
        <f t="shared" si="12"/>
        <v>0</v>
      </c>
      <c r="AG29" s="11">
        <f t="shared" si="13"/>
        <v>0</v>
      </c>
      <c r="AH29" s="11">
        <f t="shared" si="14"/>
        <v>-643.90000000000009</v>
      </c>
      <c r="AI29" s="11">
        <f t="shared" si="15"/>
        <v>-643.90000000000009</v>
      </c>
      <c r="AJ29" s="11">
        <f t="shared" si="16"/>
        <v>0</v>
      </c>
      <c r="AK29" s="11">
        <f t="shared" si="17"/>
        <v>0</v>
      </c>
      <c r="AL29" s="1">
        <v>99.4</v>
      </c>
      <c r="AM29" s="1">
        <v>100</v>
      </c>
      <c r="AQ29" s="1">
        <v>72.599999999999994</v>
      </c>
      <c r="AR29" s="1">
        <v>72.599999999999994</v>
      </c>
      <c r="AS29" s="1" t="s">
        <v>72</v>
      </c>
      <c r="AT29" s="1" t="s">
        <v>72</v>
      </c>
    </row>
    <row r="30" spans="1:46">
      <c r="A30" s="10" t="s">
        <v>86</v>
      </c>
      <c r="B30" s="11">
        <f t="shared" si="0"/>
        <v>75661.899999999994</v>
      </c>
      <c r="C30" s="11">
        <v>61910</v>
      </c>
      <c r="D30" s="11">
        <f t="shared" si="18"/>
        <v>0</v>
      </c>
      <c r="E30" s="11"/>
      <c r="F30" s="11"/>
      <c r="G30" s="11">
        <f t="shared" si="2"/>
        <v>13751.9</v>
      </c>
      <c r="H30" s="11">
        <v>400</v>
      </c>
      <c r="I30" s="11">
        <v>12721.9</v>
      </c>
      <c r="J30" s="11">
        <v>630</v>
      </c>
      <c r="K30" s="11">
        <f t="shared" si="3"/>
        <v>81334.600000000006</v>
      </c>
      <c r="L30" s="11">
        <v>61985.1</v>
      </c>
      <c r="M30" s="11">
        <f t="shared" si="19"/>
        <v>0</v>
      </c>
      <c r="N30" s="11"/>
      <c r="O30" s="11"/>
      <c r="P30" s="11">
        <f t="shared" si="5"/>
        <v>19349.5</v>
      </c>
      <c r="Q30" s="11">
        <v>400</v>
      </c>
      <c r="R30" s="11">
        <v>18319.5</v>
      </c>
      <c r="S30" s="11">
        <v>630</v>
      </c>
      <c r="T30" s="11">
        <f t="shared" si="6"/>
        <v>77965.5</v>
      </c>
      <c r="U30" s="11">
        <v>61985.1</v>
      </c>
      <c r="V30" s="11">
        <f t="shared" si="7"/>
        <v>0</v>
      </c>
      <c r="W30" s="11"/>
      <c r="X30" s="11"/>
      <c r="Y30" s="11">
        <f t="shared" si="8"/>
        <v>15980.4</v>
      </c>
      <c r="Z30" s="11">
        <v>400</v>
      </c>
      <c r="AA30" s="11">
        <v>14959</v>
      </c>
      <c r="AB30" s="11">
        <v>621.4</v>
      </c>
      <c r="AC30" s="11">
        <f t="shared" si="9"/>
        <v>-3369.1</v>
      </c>
      <c r="AD30" s="11">
        <f t="shared" si="10"/>
        <v>0</v>
      </c>
      <c r="AE30" s="11">
        <f t="shared" si="11"/>
        <v>0</v>
      </c>
      <c r="AF30" s="11">
        <f t="shared" si="12"/>
        <v>0</v>
      </c>
      <c r="AG30" s="11">
        <f t="shared" si="13"/>
        <v>0</v>
      </c>
      <c r="AH30" s="11">
        <f t="shared" si="14"/>
        <v>-3369.1</v>
      </c>
      <c r="AI30" s="11">
        <f t="shared" si="15"/>
        <v>0</v>
      </c>
      <c r="AJ30" s="11">
        <f t="shared" si="16"/>
        <v>-3360.5</v>
      </c>
      <c r="AK30" s="11">
        <f t="shared" si="17"/>
        <v>-8.6000000000000227</v>
      </c>
      <c r="AL30" s="1">
        <v>102.9</v>
      </c>
      <c r="AM30" s="1">
        <v>100</v>
      </c>
      <c r="AQ30" s="1">
        <v>117</v>
      </c>
      <c r="AR30" s="1">
        <v>100</v>
      </c>
      <c r="AS30" s="1">
        <v>117.6</v>
      </c>
      <c r="AT30" s="1">
        <v>98.6</v>
      </c>
    </row>
    <row r="31" spans="1:46">
      <c r="A31" s="10" t="s">
        <v>87</v>
      </c>
      <c r="B31" s="11">
        <f t="shared" si="0"/>
        <v>107580</v>
      </c>
      <c r="C31" s="11">
        <v>104080</v>
      </c>
      <c r="D31" s="11">
        <f t="shared" si="18"/>
        <v>0</v>
      </c>
      <c r="E31" s="11"/>
      <c r="F31" s="11"/>
      <c r="G31" s="11">
        <f t="shared" si="2"/>
        <v>3500</v>
      </c>
      <c r="H31" s="11">
        <v>3500</v>
      </c>
      <c r="I31" s="11">
        <v>0</v>
      </c>
      <c r="J31" s="11">
        <v>0</v>
      </c>
      <c r="K31" s="11">
        <f t="shared" si="3"/>
        <v>107655.1</v>
      </c>
      <c r="L31" s="11">
        <v>104155.1</v>
      </c>
      <c r="M31" s="11">
        <f t="shared" si="19"/>
        <v>0</v>
      </c>
      <c r="N31" s="11"/>
      <c r="O31" s="11"/>
      <c r="P31" s="11">
        <f t="shared" si="5"/>
        <v>3500</v>
      </c>
      <c r="Q31" s="11">
        <v>3500</v>
      </c>
      <c r="R31" s="11">
        <v>0</v>
      </c>
      <c r="S31" s="11">
        <v>0</v>
      </c>
      <c r="T31" s="11">
        <f t="shared" si="6"/>
        <v>107616.20000000001</v>
      </c>
      <c r="U31" s="11">
        <v>104155.1</v>
      </c>
      <c r="V31" s="11">
        <f t="shared" si="7"/>
        <v>0</v>
      </c>
      <c r="W31" s="11"/>
      <c r="X31" s="11"/>
      <c r="Y31" s="11">
        <f t="shared" si="8"/>
        <v>3461.1</v>
      </c>
      <c r="Z31" s="11">
        <v>3461.1</v>
      </c>
      <c r="AA31" s="11">
        <v>0</v>
      </c>
      <c r="AB31" s="11">
        <v>0</v>
      </c>
      <c r="AC31" s="11">
        <f t="shared" si="9"/>
        <v>-38.900000000000091</v>
      </c>
      <c r="AD31" s="11">
        <f t="shared" si="10"/>
        <v>0</v>
      </c>
      <c r="AE31" s="11">
        <f t="shared" si="11"/>
        <v>0</v>
      </c>
      <c r="AF31" s="11">
        <f t="shared" si="12"/>
        <v>0</v>
      </c>
      <c r="AG31" s="11">
        <f t="shared" si="13"/>
        <v>0</v>
      </c>
      <c r="AH31" s="11">
        <f t="shared" si="14"/>
        <v>-38.900000000000091</v>
      </c>
      <c r="AI31" s="11">
        <f t="shared" si="15"/>
        <v>-38.900000000000091</v>
      </c>
      <c r="AJ31" s="11">
        <f t="shared" si="16"/>
        <v>0</v>
      </c>
      <c r="AK31" s="11">
        <f t="shared" si="17"/>
        <v>0</v>
      </c>
      <c r="AL31" s="1">
        <v>100</v>
      </c>
      <c r="AM31" s="1">
        <v>100</v>
      </c>
      <c r="AQ31" s="1">
        <v>98.9</v>
      </c>
      <c r="AR31" s="1">
        <v>98.9</v>
      </c>
      <c r="AS31" s="1" t="s">
        <v>72</v>
      </c>
      <c r="AT31" s="1" t="s">
        <v>72</v>
      </c>
    </row>
    <row r="32" spans="1:46">
      <c r="A32" s="10" t="s">
        <v>88</v>
      </c>
      <c r="B32" s="11">
        <f t="shared" si="0"/>
        <v>145980</v>
      </c>
      <c r="C32" s="11">
        <v>140530</v>
      </c>
      <c r="D32" s="11">
        <f t="shared" si="18"/>
        <v>0</v>
      </c>
      <c r="E32" s="11"/>
      <c r="F32" s="11"/>
      <c r="G32" s="11">
        <f t="shared" si="2"/>
        <v>5450</v>
      </c>
      <c r="H32" s="11">
        <v>5450</v>
      </c>
      <c r="I32" s="11">
        <v>0</v>
      </c>
      <c r="J32" s="11">
        <v>0</v>
      </c>
      <c r="K32" s="11">
        <f t="shared" si="3"/>
        <v>146055.1</v>
      </c>
      <c r="L32" s="11">
        <v>140605.1</v>
      </c>
      <c r="M32" s="11">
        <f t="shared" si="19"/>
        <v>0</v>
      </c>
      <c r="N32" s="11"/>
      <c r="O32" s="11"/>
      <c r="P32" s="11">
        <f t="shared" si="5"/>
        <v>5450</v>
      </c>
      <c r="Q32" s="11">
        <v>5450</v>
      </c>
      <c r="R32" s="11">
        <v>0</v>
      </c>
      <c r="S32" s="11">
        <v>0</v>
      </c>
      <c r="T32" s="11">
        <f t="shared" si="6"/>
        <v>146045.70000000001</v>
      </c>
      <c r="U32" s="11">
        <v>140605.1</v>
      </c>
      <c r="V32" s="11">
        <f t="shared" si="7"/>
        <v>0</v>
      </c>
      <c r="W32" s="11"/>
      <c r="X32" s="11"/>
      <c r="Y32" s="11">
        <f t="shared" si="8"/>
        <v>5440.6</v>
      </c>
      <c r="Z32" s="11">
        <v>5440.6</v>
      </c>
      <c r="AA32" s="11">
        <v>0</v>
      </c>
      <c r="AB32" s="11">
        <v>0</v>
      </c>
      <c r="AC32" s="11">
        <f t="shared" si="9"/>
        <v>-9.3999999999996362</v>
      </c>
      <c r="AD32" s="11">
        <f t="shared" si="10"/>
        <v>0</v>
      </c>
      <c r="AE32" s="11">
        <f t="shared" si="11"/>
        <v>0</v>
      </c>
      <c r="AF32" s="11">
        <f t="shared" si="12"/>
        <v>0</v>
      </c>
      <c r="AG32" s="11">
        <f t="shared" si="13"/>
        <v>0</v>
      </c>
      <c r="AH32" s="11">
        <f t="shared" si="14"/>
        <v>-9.3999999999996362</v>
      </c>
      <c r="AI32" s="11">
        <f t="shared" si="15"/>
        <v>-9.3999999999996362</v>
      </c>
      <c r="AJ32" s="11">
        <f t="shared" si="16"/>
        <v>0</v>
      </c>
      <c r="AK32" s="11">
        <f t="shared" si="17"/>
        <v>0</v>
      </c>
      <c r="AL32" s="1">
        <v>100</v>
      </c>
      <c r="AM32" s="1">
        <v>100</v>
      </c>
      <c r="AQ32" s="1">
        <v>99.8</v>
      </c>
      <c r="AR32" s="1">
        <v>99.8</v>
      </c>
      <c r="AS32" s="1" t="s">
        <v>72</v>
      </c>
      <c r="AT32" s="1" t="s">
        <v>72</v>
      </c>
    </row>
    <row r="33" spans="1:46">
      <c r="A33" s="10" t="s">
        <v>89</v>
      </c>
      <c r="B33" s="11">
        <f t="shared" si="0"/>
        <v>125460.4</v>
      </c>
      <c r="C33" s="11">
        <v>121220</v>
      </c>
      <c r="D33" s="11">
        <f t="shared" si="18"/>
        <v>0</v>
      </c>
      <c r="E33" s="11"/>
      <c r="F33" s="11"/>
      <c r="G33" s="11">
        <f t="shared" si="2"/>
        <v>4240.3999999999996</v>
      </c>
      <c r="H33" s="11">
        <v>4240.3999999999996</v>
      </c>
      <c r="I33" s="11">
        <v>0</v>
      </c>
      <c r="J33" s="11">
        <v>0</v>
      </c>
      <c r="K33" s="11">
        <f t="shared" si="3"/>
        <v>125310.39999999999</v>
      </c>
      <c r="L33" s="11">
        <v>121220</v>
      </c>
      <c r="M33" s="11">
        <f t="shared" si="19"/>
        <v>0</v>
      </c>
      <c r="N33" s="11"/>
      <c r="O33" s="11"/>
      <c r="P33" s="11">
        <f t="shared" si="5"/>
        <v>4090.4</v>
      </c>
      <c r="Q33" s="11">
        <v>4090.4</v>
      </c>
      <c r="R33" s="11">
        <v>0</v>
      </c>
      <c r="S33" s="11">
        <v>0</v>
      </c>
      <c r="T33" s="11">
        <f t="shared" si="6"/>
        <v>124929.4</v>
      </c>
      <c r="U33" s="11">
        <v>121220</v>
      </c>
      <c r="V33" s="11">
        <f t="shared" si="7"/>
        <v>0</v>
      </c>
      <c r="W33" s="11"/>
      <c r="X33" s="11"/>
      <c r="Y33" s="11">
        <f t="shared" si="8"/>
        <v>3709.4</v>
      </c>
      <c r="Z33" s="11">
        <v>3709.4</v>
      </c>
      <c r="AA33" s="11">
        <v>0</v>
      </c>
      <c r="AB33" s="11">
        <v>0</v>
      </c>
      <c r="AC33" s="11">
        <f t="shared" si="9"/>
        <v>-381</v>
      </c>
      <c r="AD33" s="11">
        <f t="shared" si="10"/>
        <v>0</v>
      </c>
      <c r="AE33" s="11">
        <f t="shared" si="11"/>
        <v>0</v>
      </c>
      <c r="AF33" s="11">
        <f t="shared" si="12"/>
        <v>0</v>
      </c>
      <c r="AG33" s="11">
        <f t="shared" si="13"/>
        <v>0</v>
      </c>
      <c r="AH33" s="11">
        <f t="shared" si="14"/>
        <v>-381</v>
      </c>
      <c r="AI33" s="11">
        <f t="shared" si="15"/>
        <v>-381</v>
      </c>
      <c r="AJ33" s="11">
        <f t="shared" si="16"/>
        <v>0</v>
      </c>
      <c r="AK33" s="11">
        <f t="shared" si="17"/>
        <v>0</v>
      </c>
      <c r="AL33" s="1">
        <v>99.7</v>
      </c>
      <c r="AM33" s="1">
        <v>100</v>
      </c>
      <c r="AQ33" s="1">
        <v>90.7</v>
      </c>
      <c r="AR33" s="1">
        <v>90.7</v>
      </c>
      <c r="AS33" s="1" t="s">
        <v>72</v>
      </c>
      <c r="AT33" s="1" t="s">
        <v>72</v>
      </c>
    </row>
    <row r="34" spans="1:46">
      <c r="A34" s="10" t="s">
        <v>90</v>
      </c>
      <c r="B34" s="11">
        <f t="shared" si="0"/>
        <v>90300</v>
      </c>
      <c r="C34" s="11">
        <v>87400</v>
      </c>
      <c r="D34" s="11">
        <f t="shared" si="18"/>
        <v>0</v>
      </c>
      <c r="E34" s="11"/>
      <c r="F34" s="11"/>
      <c r="G34" s="11">
        <f t="shared" si="2"/>
        <v>2900</v>
      </c>
      <c r="H34" s="11">
        <v>2900</v>
      </c>
      <c r="I34" s="11">
        <v>0</v>
      </c>
      <c r="J34" s="11">
        <v>0</v>
      </c>
      <c r="K34" s="11">
        <f t="shared" si="3"/>
        <v>90300</v>
      </c>
      <c r="L34" s="11">
        <v>87400</v>
      </c>
      <c r="M34" s="11">
        <f t="shared" si="19"/>
        <v>0</v>
      </c>
      <c r="N34" s="11"/>
      <c r="O34" s="11"/>
      <c r="P34" s="11">
        <f t="shared" si="5"/>
        <v>2900</v>
      </c>
      <c r="Q34" s="11">
        <v>2900</v>
      </c>
      <c r="R34" s="11">
        <v>0</v>
      </c>
      <c r="S34" s="11">
        <v>0</v>
      </c>
      <c r="T34" s="11">
        <f t="shared" si="6"/>
        <v>89982.1</v>
      </c>
      <c r="U34" s="11">
        <v>87400</v>
      </c>
      <c r="V34" s="11">
        <f t="shared" si="7"/>
        <v>0</v>
      </c>
      <c r="W34" s="11"/>
      <c r="X34" s="11"/>
      <c r="Y34" s="11">
        <f t="shared" si="8"/>
        <v>2582.1</v>
      </c>
      <c r="Z34" s="11">
        <v>2582.1</v>
      </c>
      <c r="AA34" s="11">
        <v>0</v>
      </c>
      <c r="AB34" s="11">
        <v>0</v>
      </c>
      <c r="AC34" s="11">
        <f t="shared" si="9"/>
        <v>-317.90000000000009</v>
      </c>
      <c r="AD34" s="11">
        <f t="shared" si="10"/>
        <v>0</v>
      </c>
      <c r="AE34" s="11">
        <f t="shared" si="11"/>
        <v>0</v>
      </c>
      <c r="AF34" s="11">
        <f t="shared" si="12"/>
        <v>0</v>
      </c>
      <c r="AG34" s="11">
        <f t="shared" si="13"/>
        <v>0</v>
      </c>
      <c r="AH34" s="11">
        <f t="shared" si="14"/>
        <v>-317.90000000000009</v>
      </c>
      <c r="AI34" s="11">
        <f t="shared" si="15"/>
        <v>-317.90000000000009</v>
      </c>
      <c r="AJ34" s="11">
        <f t="shared" si="16"/>
        <v>0</v>
      </c>
      <c r="AK34" s="11">
        <f t="shared" si="17"/>
        <v>0</v>
      </c>
      <c r="AL34" s="1">
        <v>99.6</v>
      </c>
      <c r="AM34" s="1">
        <v>100</v>
      </c>
      <c r="AQ34" s="1">
        <v>89</v>
      </c>
      <c r="AR34" s="1">
        <v>89</v>
      </c>
      <c r="AS34" s="1" t="s">
        <v>72</v>
      </c>
      <c r="AT34" s="1" t="s">
        <v>72</v>
      </c>
    </row>
    <row r="35" spans="1:46">
      <c r="A35" s="10" t="s">
        <v>91</v>
      </c>
      <c r="B35" s="11">
        <f t="shared" si="0"/>
        <v>195105</v>
      </c>
      <c r="C35" s="11">
        <v>189120</v>
      </c>
      <c r="D35" s="11">
        <f t="shared" si="18"/>
        <v>0</v>
      </c>
      <c r="E35" s="11"/>
      <c r="F35" s="11"/>
      <c r="G35" s="11">
        <f t="shared" si="2"/>
        <v>5985</v>
      </c>
      <c r="H35" s="11">
        <v>5985</v>
      </c>
      <c r="I35" s="11">
        <v>0</v>
      </c>
      <c r="J35" s="11">
        <v>0</v>
      </c>
      <c r="K35" s="11">
        <f t="shared" si="3"/>
        <v>195875</v>
      </c>
      <c r="L35" s="11">
        <v>189120</v>
      </c>
      <c r="M35" s="11">
        <f t="shared" si="19"/>
        <v>0</v>
      </c>
      <c r="N35" s="11"/>
      <c r="O35" s="11"/>
      <c r="P35" s="11">
        <f t="shared" si="5"/>
        <v>6755</v>
      </c>
      <c r="Q35" s="11">
        <v>6755</v>
      </c>
      <c r="R35" s="11">
        <v>0</v>
      </c>
      <c r="S35" s="11">
        <v>0</v>
      </c>
      <c r="T35" s="11">
        <f t="shared" si="6"/>
        <v>194305.2</v>
      </c>
      <c r="U35" s="11">
        <v>189120</v>
      </c>
      <c r="V35" s="11">
        <f t="shared" si="7"/>
        <v>0</v>
      </c>
      <c r="W35" s="11"/>
      <c r="X35" s="11"/>
      <c r="Y35" s="11">
        <f t="shared" si="8"/>
        <v>5185.2</v>
      </c>
      <c r="Z35" s="11">
        <v>5185.2</v>
      </c>
      <c r="AA35" s="11">
        <v>0</v>
      </c>
      <c r="AB35" s="11">
        <v>0</v>
      </c>
      <c r="AC35" s="11">
        <f t="shared" si="9"/>
        <v>-1569.8000000000002</v>
      </c>
      <c r="AD35" s="11">
        <f t="shared" si="10"/>
        <v>0</v>
      </c>
      <c r="AE35" s="11">
        <f t="shared" si="11"/>
        <v>0</v>
      </c>
      <c r="AF35" s="11">
        <f t="shared" si="12"/>
        <v>0</v>
      </c>
      <c r="AG35" s="11">
        <f t="shared" si="13"/>
        <v>0</v>
      </c>
      <c r="AH35" s="11">
        <f t="shared" si="14"/>
        <v>-1569.8000000000002</v>
      </c>
      <c r="AI35" s="11">
        <f t="shared" si="15"/>
        <v>-1569.8000000000002</v>
      </c>
      <c r="AJ35" s="11">
        <f t="shared" si="16"/>
        <v>0</v>
      </c>
      <c r="AK35" s="11">
        <f t="shared" si="17"/>
        <v>0</v>
      </c>
      <c r="AL35" s="1">
        <v>99.2</v>
      </c>
      <c r="AM35" s="1">
        <v>100</v>
      </c>
      <c r="AQ35" s="1">
        <v>76.8</v>
      </c>
      <c r="AR35" s="1">
        <v>76.8</v>
      </c>
      <c r="AS35" s="1" t="s">
        <v>72</v>
      </c>
      <c r="AT35" s="1" t="s">
        <v>72</v>
      </c>
    </row>
    <row r="36" spans="1:46">
      <c r="A36" s="10" t="s">
        <v>92</v>
      </c>
      <c r="B36" s="11">
        <f t="shared" si="0"/>
        <v>147582</v>
      </c>
      <c r="C36" s="11">
        <v>142500</v>
      </c>
      <c r="D36" s="11">
        <f t="shared" si="18"/>
        <v>0</v>
      </c>
      <c r="E36" s="11"/>
      <c r="F36" s="11"/>
      <c r="G36" s="11">
        <f t="shared" si="2"/>
        <v>5082</v>
      </c>
      <c r="H36" s="11">
        <v>5082</v>
      </c>
      <c r="I36" s="11">
        <v>0</v>
      </c>
      <c r="J36" s="11">
        <v>0</v>
      </c>
      <c r="K36" s="11">
        <f t="shared" si="3"/>
        <v>147752</v>
      </c>
      <c r="L36" s="11">
        <v>142500</v>
      </c>
      <c r="M36" s="11">
        <f t="shared" si="19"/>
        <v>0</v>
      </c>
      <c r="N36" s="11"/>
      <c r="O36" s="11"/>
      <c r="P36" s="11">
        <f t="shared" si="5"/>
        <v>5252</v>
      </c>
      <c r="Q36" s="11">
        <v>5252</v>
      </c>
      <c r="R36" s="11">
        <v>0</v>
      </c>
      <c r="S36" s="11">
        <v>0</v>
      </c>
      <c r="T36" s="11">
        <f t="shared" si="6"/>
        <v>147548.70000000001</v>
      </c>
      <c r="U36" s="11">
        <v>142500</v>
      </c>
      <c r="V36" s="11">
        <f t="shared" si="7"/>
        <v>0</v>
      </c>
      <c r="W36" s="11"/>
      <c r="X36" s="11"/>
      <c r="Y36" s="11">
        <f t="shared" si="8"/>
        <v>5048.7</v>
      </c>
      <c r="Z36" s="11">
        <v>5048.7</v>
      </c>
      <c r="AA36" s="11">
        <v>0</v>
      </c>
      <c r="AB36" s="11">
        <v>0</v>
      </c>
      <c r="AC36" s="11">
        <f t="shared" si="9"/>
        <v>-203.30000000000018</v>
      </c>
      <c r="AD36" s="11">
        <f t="shared" si="10"/>
        <v>0</v>
      </c>
      <c r="AE36" s="11">
        <f t="shared" si="11"/>
        <v>0</v>
      </c>
      <c r="AF36" s="11">
        <f t="shared" si="12"/>
        <v>0</v>
      </c>
      <c r="AG36" s="11">
        <f t="shared" si="13"/>
        <v>0</v>
      </c>
      <c r="AH36" s="11">
        <f t="shared" si="14"/>
        <v>-203.30000000000018</v>
      </c>
      <c r="AI36" s="11">
        <f t="shared" si="15"/>
        <v>-203.30000000000018</v>
      </c>
      <c r="AJ36" s="11">
        <f t="shared" si="16"/>
        <v>0</v>
      </c>
      <c r="AK36" s="11">
        <f t="shared" si="17"/>
        <v>0</v>
      </c>
      <c r="AL36" s="1">
        <v>99.9</v>
      </c>
      <c r="AM36" s="1">
        <v>100</v>
      </c>
      <c r="AQ36" s="1">
        <v>96.1</v>
      </c>
      <c r="AR36" s="1">
        <v>96.1</v>
      </c>
      <c r="AS36" s="1" t="s">
        <v>72</v>
      </c>
      <c r="AT36" s="1" t="s">
        <v>72</v>
      </c>
    </row>
    <row r="37" spans="1:46">
      <c r="A37" s="10" t="s">
        <v>93</v>
      </c>
      <c r="B37" s="11">
        <f t="shared" si="0"/>
        <v>88260</v>
      </c>
      <c r="C37" s="11">
        <v>84310</v>
      </c>
      <c r="D37" s="11">
        <f t="shared" si="18"/>
        <v>0</v>
      </c>
      <c r="E37" s="11"/>
      <c r="F37" s="11"/>
      <c r="G37" s="11">
        <f t="shared" si="2"/>
        <v>3950</v>
      </c>
      <c r="H37" s="11">
        <v>3950</v>
      </c>
      <c r="I37" s="11">
        <v>0</v>
      </c>
      <c r="J37" s="11">
        <v>0</v>
      </c>
      <c r="K37" s="11">
        <f t="shared" si="3"/>
        <v>88335.1</v>
      </c>
      <c r="L37" s="11">
        <v>84385.1</v>
      </c>
      <c r="M37" s="11">
        <f t="shared" si="19"/>
        <v>0</v>
      </c>
      <c r="N37" s="11"/>
      <c r="O37" s="11"/>
      <c r="P37" s="11">
        <f t="shared" si="5"/>
        <v>3950</v>
      </c>
      <c r="Q37" s="11">
        <v>3950</v>
      </c>
      <c r="R37" s="11">
        <v>0</v>
      </c>
      <c r="S37" s="11">
        <v>0</v>
      </c>
      <c r="T37" s="11">
        <f t="shared" si="6"/>
        <v>87728.900000000009</v>
      </c>
      <c r="U37" s="11">
        <v>84385.1</v>
      </c>
      <c r="V37" s="11">
        <f t="shared" si="7"/>
        <v>0</v>
      </c>
      <c r="W37" s="11"/>
      <c r="X37" s="11"/>
      <c r="Y37" s="11">
        <f t="shared" si="8"/>
        <v>3343.8</v>
      </c>
      <c r="Z37" s="11">
        <v>3343.8</v>
      </c>
      <c r="AA37" s="11">
        <v>0</v>
      </c>
      <c r="AB37" s="11">
        <v>0</v>
      </c>
      <c r="AC37" s="11">
        <f t="shared" si="9"/>
        <v>-606.19999999999982</v>
      </c>
      <c r="AD37" s="11">
        <f t="shared" si="10"/>
        <v>0</v>
      </c>
      <c r="AE37" s="11">
        <f t="shared" si="11"/>
        <v>0</v>
      </c>
      <c r="AF37" s="11">
        <f t="shared" si="12"/>
        <v>0</v>
      </c>
      <c r="AG37" s="11">
        <f t="shared" si="13"/>
        <v>0</v>
      </c>
      <c r="AH37" s="11">
        <f t="shared" si="14"/>
        <v>-606.19999999999982</v>
      </c>
      <c r="AI37" s="11">
        <f t="shared" si="15"/>
        <v>-606.19999999999982</v>
      </c>
      <c r="AJ37" s="11">
        <f t="shared" si="16"/>
        <v>0</v>
      </c>
      <c r="AK37" s="11">
        <f t="shared" si="17"/>
        <v>0</v>
      </c>
      <c r="AL37" s="1">
        <v>99.3</v>
      </c>
      <c r="AM37" s="1">
        <v>100</v>
      </c>
      <c r="AQ37" s="1">
        <v>84.7</v>
      </c>
      <c r="AR37" s="1">
        <v>84.7</v>
      </c>
      <c r="AS37" s="1" t="s">
        <v>72</v>
      </c>
      <c r="AT37" s="1" t="s">
        <v>72</v>
      </c>
    </row>
    <row r="38" spans="1:46">
      <c r="A38" s="10" t="s">
        <v>94</v>
      </c>
      <c r="B38" s="11">
        <f t="shared" si="0"/>
        <v>122005</v>
      </c>
      <c r="C38" s="11">
        <v>112130</v>
      </c>
      <c r="D38" s="11">
        <f t="shared" si="18"/>
        <v>0</v>
      </c>
      <c r="E38" s="11"/>
      <c r="F38" s="11"/>
      <c r="G38" s="11">
        <f t="shared" si="2"/>
        <v>9875</v>
      </c>
      <c r="H38" s="11">
        <v>9875</v>
      </c>
      <c r="I38" s="11">
        <v>0</v>
      </c>
      <c r="J38" s="11">
        <v>0</v>
      </c>
      <c r="K38" s="11">
        <f t="shared" si="3"/>
        <v>122405</v>
      </c>
      <c r="L38" s="11">
        <v>112130</v>
      </c>
      <c r="M38" s="11">
        <f t="shared" si="19"/>
        <v>0</v>
      </c>
      <c r="N38" s="11"/>
      <c r="O38" s="11"/>
      <c r="P38" s="11">
        <f t="shared" si="5"/>
        <v>10275</v>
      </c>
      <c r="Q38" s="11">
        <v>10275</v>
      </c>
      <c r="R38" s="11">
        <v>0</v>
      </c>
      <c r="S38" s="11">
        <v>0</v>
      </c>
      <c r="T38" s="11">
        <f t="shared" si="6"/>
        <v>115314.4</v>
      </c>
      <c r="U38" s="11">
        <v>112130</v>
      </c>
      <c r="V38" s="11">
        <f t="shared" si="7"/>
        <v>0</v>
      </c>
      <c r="W38" s="11"/>
      <c r="X38" s="11"/>
      <c r="Y38" s="11">
        <f t="shared" si="8"/>
        <v>3184.4</v>
      </c>
      <c r="Z38" s="11">
        <v>3184.4</v>
      </c>
      <c r="AA38" s="11">
        <v>0</v>
      </c>
      <c r="AB38" s="11">
        <v>0</v>
      </c>
      <c r="AC38" s="11">
        <f t="shared" si="9"/>
        <v>-7090.6</v>
      </c>
      <c r="AD38" s="11">
        <f t="shared" si="10"/>
        <v>0</v>
      </c>
      <c r="AE38" s="11">
        <f t="shared" si="11"/>
        <v>0</v>
      </c>
      <c r="AF38" s="11">
        <f t="shared" si="12"/>
        <v>0</v>
      </c>
      <c r="AG38" s="11">
        <f t="shared" si="13"/>
        <v>0</v>
      </c>
      <c r="AH38" s="11">
        <f t="shared" si="14"/>
        <v>-7090.6</v>
      </c>
      <c r="AI38" s="11">
        <f t="shared" si="15"/>
        <v>-7090.6</v>
      </c>
      <c r="AJ38" s="11">
        <f t="shared" si="16"/>
        <v>0</v>
      </c>
      <c r="AK38" s="11">
        <f t="shared" si="17"/>
        <v>0</v>
      </c>
      <c r="AL38" s="1">
        <v>94.2</v>
      </c>
      <c r="AM38" s="1">
        <v>100</v>
      </c>
      <c r="AQ38" s="1">
        <v>31</v>
      </c>
      <c r="AR38" s="1">
        <v>31</v>
      </c>
      <c r="AS38" s="1" t="s">
        <v>72</v>
      </c>
      <c r="AT38" s="1" t="s">
        <v>72</v>
      </c>
    </row>
    <row r="39" spans="1:46">
      <c r="A39" s="10" t="s">
        <v>95</v>
      </c>
      <c r="B39" s="11">
        <f t="shared" si="0"/>
        <v>70140</v>
      </c>
      <c r="C39" s="11">
        <v>68920</v>
      </c>
      <c r="D39" s="11">
        <f t="shared" si="18"/>
        <v>0</v>
      </c>
      <c r="E39" s="11"/>
      <c r="F39" s="11"/>
      <c r="G39" s="11">
        <f t="shared" si="2"/>
        <v>1220</v>
      </c>
      <c r="H39" s="11">
        <v>1220</v>
      </c>
      <c r="I39" s="11">
        <v>0</v>
      </c>
      <c r="J39" s="11">
        <v>0</v>
      </c>
      <c r="K39" s="11">
        <f t="shared" si="3"/>
        <v>70215.100000000006</v>
      </c>
      <c r="L39" s="11">
        <v>68995.100000000006</v>
      </c>
      <c r="M39" s="11">
        <f t="shared" si="19"/>
        <v>0</v>
      </c>
      <c r="N39" s="11"/>
      <c r="O39" s="11"/>
      <c r="P39" s="11">
        <f t="shared" si="5"/>
        <v>1220</v>
      </c>
      <c r="Q39" s="11">
        <v>1220</v>
      </c>
      <c r="R39" s="11">
        <v>0</v>
      </c>
      <c r="S39" s="11">
        <v>0</v>
      </c>
      <c r="T39" s="11">
        <f t="shared" si="6"/>
        <v>70065</v>
      </c>
      <c r="U39" s="11">
        <v>68995.100000000006</v>
      </c>
      <c r="V39" s="11">
        <f t="shared" si="7"/>
        <v>0</v>
      </c>
      <c r="W39" s="11"/>
      <c r="X39" s="11"/>
      <c r="Y39" s="11">
        <f t="shared" si="8"/>
        <v>1069.9000000000001</v>
      </c>
      <c r="Z39" s="11">
        <v>1069.9000000000001</v>
      </c>
      <c r="AA39" s="11">
        <v>0</v>
      </c>
      <c r="AB39" s="11">
        <v>0</v>
      </c>
      <c r="AC39" s="11">
        <f t="shared" si="9"/>
        <v>-150.09999999999991</v>
      </c>
      <c r="AD39" s="11">
        <f t="shared" si="10"/>
        <v>0</v>
      </c>
      <c r="AE39" s="11">
        <f t="shared" si="11"/>
        <v>0</v>
      </c>
      <c r="AF39" s="11">
        <f t="shared" si="12"/>
        <v>0</v>
      </c>
      <c r="AG39" s="11">
        <f t="shared" si="13"/>
        <v>0</v>
      </c>
      <c r="AH39" s="11">
        <f t="shared" si="14"/>
        <v>-150.09999999999991</v>
      </c>
      <c r="AI39" s="11">
        <f t="shared" si="15"/>
        <v>-150.09999999999991</v>
      </c>
      <c r="AJ39" s="11">
        <f t="shared" si="16"/>
        <v>0</v>
      </c>
      <c r="AK39" s="11">
        <f t="shared" si="17"/>
        <v>0</v>
      </c>
      <c r="AL39" s="1">
        <v>99.8</v>
      </c>
      <c r="AM39" s="1">
        <v>100</v>
      </c>
      <c r="AQ39" s="1">
        <v>87.7</v>
      </c>
      <c r="AR39" s="1">
        <v>87.7</v>
      </c>
      <c r="AS39" s="1" t="s">
        <v>72</v>
      </c>
      <c r="AT39" s="1" t="s">
        <v>72</v>
      </c>
    </row>
    <row r="40" spans="1:46">
      <c r="A40" s="10" t="s">
        <v>96</v>
      </c>
      <c r="B40" s="11">
        <f t="shared" si="0"/>
        <v>163051</v>
      </c>
      <c r="C40" s="11">
        <v>154540</v>
      </c>
      <c r="D40" s="11">
        <f t="shared" si="18"/>
        <v>0</v>
      </c>
      <c r="E40" s="11"/>
      <c r="F40" s="11"/>
      <c r="G40" s="11">
        <f t="shared" si="2"/>
        <v>8511</v>
      </c>
      <c r="H40" s="11">
        <v>8511</v>
      </c>
      <c r="I40" s="11">
        <v>0</v>
      </c>
      <c r="J40" s="11">
        <v>0</v>
      </c>
      <c r="K40" s="11">
        <f t="shared" si="3"/>
        <v>163126.1</v>
      </c>
      <c r="L40" s="11">
        <v>154615.1</v>
      </c>
      <c r="M40" s="11">
        <f t="shared" si="19"/>
        <v>0</v>
      </c>
      <c r="N40" s="11"/>
      <c r="O40" s="11"/>
      <c r="P40" s="11">
        <f t="shared" si="5"/>
        <v>8511</v>
      </c>
      <c r="Q40" s="11">
        <v>8511</v>
      </c>
      <c r="R40" s="11">
        <v>0</v>
      </c>
      <c r="S40" s="11">
        <v>0</v>
      </c>
      <c r="T40" s="11">
        <f t="shared" si="6"/>
        <v>161438.9</v>
      </c>
      <c r="U40" s="11">
        <v>154615.1</v>
      </c>
      <c r="V40" s="11">
        <f t="shared" si="7"/>
        <v>0</v>
      </c>
      <c r="W40" s="11"/>
      <c r="X40" s="11"/>
      <c r="Y40" s="11">
        <f t="shared" si="8"/>
        <v>6823.8</v>
      </c>
      <c r="Z40" s="11">
        <v>6823.8</v>
      </c>
      <c r="AA40" s="11">
        <v>0</v>
      </c>
      <c r="AB40" s="11">
        <v>0</v>
      </c>
      <c r="AC40" s="11">
        <f t="shared" si="9"/>
        <v>-1687.1999999999998</v>
      </c>
      <c r="AD40" s="11">
        <f t="shared" si="10"/>
        <v>0</v>
      </c>
      <c r="AE40" s="11">
        <f t="shared" si="11"/>
        <v>0</v>
      </c>
      <c r="AF40" s="11">
        <f t="shared" si="12"/>
        <v>0</v>
      </c>
      <c r="AG40" s="11">
        <f t="shared" si="13"/>
        <v>0</v>
      </c>
      <c r="AH40" s="11">
        <f t="shared" si="14"/>
        <v>-1687.1999999999998</v>
      </c>
      <c r="AI40" s="11">
        <f t="shared" si="15"/>
        <v>-1687.1999999999998</v>
      </c>
      <c r="AJ40" s="11">
        <f t="shared" si="16"/>
        <v>0</v>
      </c>
      <c r="AK40" s="11">
        <f t="shared" si="17"/>
        <v>0</v>
      </c>
      <c r="AL40" s="1">
        <v>99</v>
      </c>
      <c r="AM40" s="1">
        <v>100</v>
      </c>
      <c r="AQ40" s="1">
        <v>80.2</v>
      </c>
      <c r="AR40" s="1">
        <v>80.2</v>
      </c>
      <c r="AS40" s="1" t="s">
        <v>72</v>
      </c>
      <c r="AT40" s="1" t="s">
        <v>72</v>
      </c>
    </row>
    <row r="41" spans="1:46">
      <c r="A41" s="10" t="s">
        <v>97</v>
      </c>
      <c r="B41" s="11">
        <f t="shared" si="0"/>
        <v>71330</v>
      </c>
      <c r="C41" s="11">
        <v>68980</v>
      </c>
      <c r="D41" s="11">
        <f t="shared" si="18"/>
        <v>0</v>
      </c>
      <c r="E41" s="11"/>
      <c r="F41" s="11"/>
      <c r="G41" s="11">
        <f t="shared" si="2"/>
        <v>2350</v>
      </c>
      <c r="H41" s="11">
        <v>2350</v>
      </c>
      <c r="I41" s="11">
        <v>0</v>
      </c>
      <c r="J41" s="11">
        <v>0</v>
      </c>
      <c r="K41" s="11">
        <f t="shared" si="3"/>
        <v>71305.100000000006</v>
      </c>
      <c r="L41" s="11">
        <v>69055.100000000006</v>
      </c>
      <c r="M41" s="11">
        <f t="shared" si="19"/>
        <v>0</v>
      </c>
      <c r="N41" s="11"/>
      <c r="O41" s="11"/>
      <c r="P41" s="11">
        <f t="shared" si="5"/>
        <v>2250</v>
      </c>
      <c r="Q41" s="11">
        <v>2250</v>
      </c>
      <c r="R41" s="11">
        <v>0</v>
      </c>
      <c r="S41" s="11">
        <v>0</v>
      </c>
      <c r="T41" s="11">
        <f t="shared" si="6"/>
        <v>70675.400000000009</v>
      </c>
      <c r="U41" s="11">
        <v>69055.100000000006</v>
      </c>
      <c r="V41" s="11">
        <f t="shared" si="7"/>
        <v>0</v>
      </c>
      <c r="W41" s="11"/>
      <c r="X41" s="11"/>
      <c r="Y41" s="11">
        <f t="shared" si="8"/>
        <v>1620.3</v>
      </c>
      <c r="Z41" s="11">
        <v>1620.3</v>
      </c>
      <c r="AA41" s="11">
        <v>0</v>
      </c>
      <c r="AB41" s="11">
        <v>0</v>
      </c>
      <c r="AC41" s="11">
        <f t="shared" si="9"/>
        <v>-629.70000000000005</v>
      </c>
      <c r="AD41" s="11">
        <f t="shared" si="10"/>
        <v>0</v>
      </c>
      <c r="AE41" s="11">
        <f t="shared" si="11"/>
        <v>0</v>
      </c>
      <c r="AF41" s="11">
        <f t="shared" si="12"/>
        <v>0</v>
      </c>
      <c r="AG41" s="11">
        <f t="shared" si="13"/>
        <v>0</v>
      </c>
      <c r="AH41" s="11">
        <f t="shared" si="14"/>
        <v>-629.70000000000005</v>
      </c>
      <c r="AI41" s="11">
        <f t="shared" si="15"/>
        <v>-629.70000000000005</v>
      </c>
      <c r="AJ41" s="11">
        <f t="shared" si="16"/>
        <v>0</v>
      </c>
      <c r="AK41" s="11">
        <f t="shared" si="17"/>
        <v>0</v>
      </c>
      <c r="AL41" s="1">
        <v>99.1</v>
      </c>
      <c r="AM41" s="1">
        <v>100</v>
      </c>
      <c r="AQ41" s="1">
        <v>72</v>
      </c>
      <c r="AR41" s="1">
        <v>72</v>
      </c>
      <c r="AS41" s="1" t="s">
        <v>72</v>
      </c>
      <c r="AT41" s="1" t="s">
        <v>72</v>
      </c>
    </row>
    <row r="42" spans="1:46">
      <c r="A42" s="10" t="s">
        <v>98</v>
      </c>
      <c r="B42" s="11">
        <f t="shared" si="0"/>
        <v>96910</v>
      </c>
      <c r="C42" s="11">
        <v>95260</v>
      </c>
      <c r="D42" s="11">
        <v>53162.3</v>
      </c>
      <c r="E42" s="11">
        <v>53162.3</v>
      </c>
      <c r="F42" s="11"/>
      <c r="G42" s="11">
        <f t="shared" si="2"/>
        <v>1650</v>
      </c>
      <c r="H42" s="11">
        <v>1650</v>
      </c>
      <c r="I42" s="11">
        <v>0</v>
      </c>
      <c r="J42" s="11">
        <v>0</v>
      </c>
      <c r="K42" s="11">
        <f t="shared" si="3"/>
        <v>96910</v>
      </c>
      <c r="L42" s="11">
        <v>95260</v>
      </c>
      <c r="M42" s="11">
        <v>53162.3</v>
      </c>
      <c r="N42" s="11">
        <v>53162.3</v>
      </c>
      <c r="O42" s="11"/>
      <c r="P42" s="11">
        <f t="shared" si="5"/>
        <v>1650</v>
      </c>
      <c r="Q42" s="11">
        <v>1650</v>
      </c>
      <c r="R42" s="11">
        <v>0</v>
      </c>
      <c r="S42" s="11">
        <v>0</v>
      </c>
      <c r="T42" s="11">
        <f t="shared" si="6"/>
        <v>96909.1</v>
      </c>
      <c r="U42" s="11">
        <v>95260</v>
      </c>
      <c r="V42" s="11">
        <f t="shared" si="7"/>
        <v>0</v>
      </c>
      <c r="W42" s="11"/>
      <c r="X42" s="11"/>
      <c r="Y42" s="11">
        <f t="shared" si="8"/>
        <v>1649.1</v>
      </c>
      <c r="Z42" s="11">
        <v>1649.1</v>
      </c>
      <c r="AA42" s="11">
        <v>0</v>
      </c>
      <c r="AB42" s="11">
        <v>0</v>
      </c>
      <c r="AC42" s="11">
        <f t="shared" si="9"/>
        <v>-0.90000000000009095</v>
      </c>
      <c r="AD42" s="11">
        <f t="shared" si="10"/>
        <v>0</v>
      </c>
      <c r="AE42" s="11">
        <f t="shared" si="11"/>
        <v>-53162.3</v>
      </c>
      <c r="AF42" s="11">
        <f t="shared" si="12"/>
        <v>-53162.3</v>
      </c>
      <c r="AG42" s="11">
        <f t="shared" si="13"/>
        <v>0</v>
      </c>
      <c r="AH42" s="11">
        <f t="shared" si="14"/>
        <v>-0.90000000000009095</v>
      </c>
      <c r="AI42" s="11">
        <f t="shared" si="15"/>
        <v>-0.90000000000009095</v>
      </c>
      <c r="AJ42" s="11">
        <f t="shared" si="16"/>
        <v>0</v>
      </c>
      <c r="AK42" s="11">
        <f t="shared" si="17"/>
        <v>0</v>
      </c>
      <c r="AL42" s="1">
        <v>100</v>
      </c>
      <c r="AM42" s="1">
        <v>100</v>
      </c>
      <c r="AQ42" s="1">
        <v>99.9</v>
      </c>
      <c r="AR42" s="1">
        <v>99.9</v>
      </c>
      <c r="AS42" s="1" t="s">
        <v>72</v>
      </c>
      <c r="AT42" s="1" t="s">
        <v>72</v>
      </c>
    </row>
    <row r="43" spans="1:46">
      <c r="A43" s="10" t="s">
        <v>99</v>
      </c>
      <c r="B43" s="11">
        <f t="shared" si="0"/>
        <v>149000</v>
      </c>
      <c r="C43" s="11">
        <v>143980</v>
      </c>
      <c r="D43" s="11">
        <f t="shared" ref="D43:D50" si="20">E43+F43</f>
        <v>0</v>
      </c>
      <c r="E43" s="11"/>
      <c r="F43" s="11"/>
      <c r="G43" s="11">
        <f t="shared" si="2"/>
        <v>5020</v>
      </c>
      <c r="H43" s="11">
        <v>5020</v>
      </c>
      <c r="I43" s="11">
        <v>0</v>
      </c>
      <c r="J43" s="11">
        <v>0</v>
      </c>
      <c r="K43" s="11">
        <f t="shared" si="3"/>
        <v>149300.20000000001</v>
      </c>
      <c r="L43" s="11">
        <v>144130.20000000001</v>
      </c>
      <c r="M43" s="11">
        <f t="shared" ref="M43:M50" si="21">N43+O43</f>
        <v>0</v>
      </c>
      <c r="N43" s="11"/>
      <c r="O43" s="11"/>
      <c r="P43" s="11">
        <f t="shared" si="5"/>
        <v>5170</v>
      </c>
      <c r="Q43" s="11">
        <v>5170</v>
      </c>
      <c r="R43" s="11">
        <v>0</v>
      </c>
      <c r="S43" s="11">
        <v>0</v>
      </c>
      <c r="T43" s="11">
        <f t="shared" si="6"/>
        <v>147712.6</v>
      </c>
      <c r="U43" s="11">
        <v>144130.20000000001</v>
      </c>
      <c r="V43" s="11">
        <f t="shared" si="7"/>
        <v>0</v>
      </c>
      <c r="W43" s="11"/>
      <c r="X43" s="11"/>
      <c r="Y43" s="11">
        <f t="shared" si="8"/>
        <v>3582.4</v>
      </c>
      <c r="Z43" s="11">
        <v>3582.4</v>
      </c>
      <c r="AA43" s="11">
        <v>0</v>
      </c>
      <c r="AB43" s="11">
        <v>0</v>
      </c>
      <c r="AC43" s="11">
        <f t="shared" si="9"/>
        <v>-1587.6</v>
      </c>
      <c r="AD43" s="11">
        <f t="shared" si="10"/>
        <v>0</v>
      </c>
      <c r="AE43" s="11">
        <f t="shared" si="11"/>
        <v>0</v>
      </c>
      <c r="AF43" s="11">
        <f t="shared" si="12"/>
        <v>0</v>
      </c>
      <c r="AG43" s="11">
        <f t="shared" si="13"/>
        <v>0</v>
      </c>
      <c r="AH43" s="11">
        <f t="shared" si="14"/>
        <v>-1587.6</v>
      </c>
      <c r="AI43" s="11">
        <f t="shared" si="15"/>
        <v>-1587.6</v>
      </c>
      <c r="AJ43" s="11">
        <f t="shared" si="16"/>
        <v>0</v>
      </c>
      <c r="AK43" s="11">
        <f t="shared" si="17"/>
        <v>0</v>
      </c>
      <c r="AL43" s="1">
        <v>98.9</v>
      </c>
      <c r="AM43" s="1">
        <v>100</v>
      </c>
      <c r="AQ43" s="1">
        <v>69.3</v>
      </c>
      <c r="AR43" s="1">
        <v>69.3</v>
      </c>
      <c r="AS43" s="1" t="s">
        <v>72</v>
      </c>
      <c r="AT43" s="1" t="s">
        <v>72</v>
      </c>
    </row>
    <row r="44" spans="1:46">
      <c r="A44" s="10" t="s">
        <v>100</v>
      </c>
      <c r="B44" s="11">
        <f t="shared" si="0"/>
        <v>140699</v>
      </c>
      <c r="C44" s="11">
        <v>135110</v>
      </c>
      <c r="D44" s="11">
        <f t="shared" si="20"/>
        <v>0</v>
      </c>
      <c r="E44" s="11"/>
      <c r="F44" s="11"/>
      <c r="G44" s="11">
        <f t="shared" si="2"/>
        <v>5589</v>
      </c>
      <c r="H44" s="11">
        <v>5589</v>
      </c>
      <c r="I44" s="11">
        <v>0</v>
      </c>
      <c r="J44" s="11">
        <v>0</v>
      </c>
      <c r="K44" s="11">
        <f t="shared" si="3"/>
        <v>140924.1</v>
      </c>
      <c r="L44" s="11">
        <v>135185.1</v>
      </c>
      <c r="M44" s="11">
        <f t="shared" si="21"/>
        <v>0</v>
      </c>
      <c r="N44" s="11"/>
      <c r="O44" s="11"/>
      <c r="P44" s="11">
        <f t="shared" si="5"/>
        <v>5739</v>
      </c>
      <c r="Q44" s="11">
        <v>5739</v>
      </c>
      <c r="R44" s="11">
        <v>0</v>
      </c>
      <c r="S44" s="11">
        <v>0</v>
      </c>
      <c r="T44" s="11">
        <f t="shared" si="6"/>
        <v>140449.70000000001</v>
      </c>
      <c r="U44" s="11">
        <v>135185.1</v>
      </c>
      <c r="V44" s="11">
        <f t="shared" si="7"/>
        <v>0</v>
      </c>
      <c r="W44" s="11"/>
      <c r="X44" s="11"/>
      <c r="Y44" s="11">
        <f t="shared" si="8"/>
        <v>5264.6</v>
      </c>
      <c r="Z44" s="11">
        <v>5264.6</v>
      </c>
      <c r="AA44" s="11">
        <v>0</v>
      </c>
      <c r="AB44" s="11">
        <v>0</v>
      </c>
      <c r="AC44" s="11">
        <f t="shared" si="9"/>
        <v>-474.39999999999964</v>
      </c>
      <c r="AD44" s="11">
        <f t="shared" si="10"/>
        <v>0</v>
      </c>
      <c r="AE44" s="11">
        <f t="shared" si="11"/>
        <v>0</v>
      </c>
      <c r="AF44" s="11">
        <f t="shared" si="12"/>
        <v>0</v>
      </c>
      <c r="AG44" s="11">
        <f t="shared" si="13"/>
        <v>0</v>
      </c>
      <c r="AH44" s="11">
        <f t="shared" si="14"/>
        <v>-474.39999999999964</v>
      </c>
      <c r="AI44" s="11">
        <f t="shared" si="15"/>
        <v>-474.39999999999964</v>
      </c>
      <c r="AJ44" s="11">
        <f t="shared" si="16"/>
        <v>0</v>
      </c>
      <c r="AK44" s="11">
        <f t="shared" si="17"/>
        <v>0</v>
      </c>
      <c r="AL44" s="1">
        <v>99.7</v>
      </c>
      <c r="AM44" s="1">
        <v>100</v>
      </c>
      <c r="AQ44" s="1">
        <v>91.7</v>
      </c>
      <c r="AR44" s="1">
        <v>91.7</v>
      </c>
      <c r="AS44" s="1" t="s">
        <v>72</v>
      </c>
      <c r="AT44" s="1" t="s">
        <v>72</v>
      </c>
    </row>
    <row r="45" spans="1:46">
      <c r="A45" s="10" t="s">
        <v>101</v>
      </c>
      <c r="B45" s="11">
        <f t="shared" si="0"/>
        <v>139563</v>
      </c>
      <c r="C45" s="11">
        <v>135250</v>
      </c>
      <c r="D45" s="11">
        <f t="shared" si="20"/>
        <v>0</v>
      </c>
      <c r="E45" s="11"/>
      <c r="F45" s="11"/>
      <c r="G45" s="11">
        <f t="shared" si="2"/>
        <v>4313</v>
      </c>
      <c r="H45" s="11">
        <v>4313</v>
      </c>
      <c r="I45" s="11">
        <v>0</v>
      </c>
      <c r="J45" s="11">
        <v>0</v>
      </c>
      <c r="K45" s="11">
        <f t="shared" si="3"/>
        <v>139563</v>
      </c>
      <c r="L45" s="11">
        <v>135250</v>
      </c>
      <c r="M45" s="11">
        <f t="shared" si="21"/>
        <v>0</v>
      </c>
      <c r="N45" s="11"/>
      <c r="O45" s="11"/>
      <c r="P45" s="11">
        <f t="shared" si="5"/>
        <v>4313</v>
      </c>
      <c r="Q45" s="11">
        <v>4313</v>
      </c>
      <c r="R45" s="11">
        <v>0</v>
      </c>
      <c r="S45" s="11">
        <v>0</v>
      </c>
      <c r="T45" s="11">
        <f t="shared" si="6"/>
        <v>139259.1</v>
      </c>
      <c r="U45" s="11">
        <v>135250</v>
      </c>
      <c r="V45" s="11">
        <f t="shared" si="7"/>
        <v>0</v>
      </c>
      <c r="W45" s="11"/>
      <c r="X45" s="11"/>
      <c r="Y45" s="11">
        <f t="shared" si="8"/>
        <v>4009.1</v>
      </c>
      <c r="Z45" s="11">
        <v>4009.1</v>
      </c>
      <c r="AA45" s="11">
        <v>0</v>
      </c>
      <c r="AB45" s="11">
        <v>0</v>
      </c>
      <c r="AC45" s="11">
        <f t="shared" si="9"/>
        <v>-303.90000000000009</v>
      </c>
      <c r="AD45" s="11">
        <f t="shared" si="10"/>
        <v>0</v>
      </c>
      <c r="AE45" s="11">
        <f t="shared" si="11"/>
        <v>0</v>
      </c>
      <c r="AF45" s="11">
        <f t="shared" si="12"/>
        <v>0</v>
      </c>
      <c r="AG45" s="11">
        <f t="shared" si="13"/>
        <v>0</v>
      </c>
      <c r="AH45" s="11">
        <f t="shared" si="14"/>
        <v>-303.90000000000009</v>
      </c>
      <c r="AI45" s="11">
        <f t="shared" si="15"/>
        <v>-303.90000000000009</v>
      </c>
      <c r="AJ45" s="11">
        <f t="shared" si="16"/>
        <v>0</v>
      </c>
      <c r="AK45" s="11">
        <f t="shared" si="17"/>
        <v>0</v>
      </c>
      <c r="AL45" s="1">
        <v>99.8</v>
      </c>
      <c r="AM45" s="1">
        <v>100</v>
      </c>
      <c r="AQ45" s="1">
        <v>93</v>
      </c>
      <c r="AR45" s="1">
        <v>93</v>
      </c>
      <c r="AS45" s="1" t="s">
        <v>72</v>
      </c>
      <c r="AT45" s="1" t="s">
        <v>72</v>
      </c>
    </row>
    <row r="46" spans="1:46">
      <c r="A46" s="10" t="s">
        <v>102</v>
      </c>
      <c r="B46" s="11">
        <f t="shared" si="0"/>
        <v>74515</v>
      </c>
      <c r="C46" s="11">
        <v>71530</v>
      </c>
      <c r="D46" s="11">
        <f t="shared" si="20"/>
        <v>0</v>
      </c>
      <c r="E46" s="11"/>
      <c r="F46" s="11"/>
      <c r="G46" s="11">
        <f t="shared" si="2"/>
        <v>2985</v>
      </c>
      <c r="H46" s="11">
        <v>2985</v>
      </c>
      <c r="I46" s="11">
        <v>0</v>
      </c>
      <c r="J46" s="11">
        <v>0</v>
      </c>
      <c r="K46" s="11">
        <f t="shared" si="3"/>
        <v>74515</v>
      </c>
      <c r="L46" s="11">
        <v>71530</v>
      </c>
      <c r="M46" s="11">
        <f t="shared" si="21"/>
        <v>0</v>
      </c>
      <c r="N46" s="11"/>
      <c r="O46" s="11"/>
      <c r="P46" s="11">
        <f t="shared" si="5"/>
        <v>2985</v>
      </c>
      <c r="Q46" s="11">
        <v>2985</v>
      </c>
      <c r="R46" s="11">
        <v>0</v>
      </c>
      <c r="S46" s="11">
        <v>0</v>
      </c>
      <c r="T46" s="11">
        <f t="shared" si="6"/>
        <v>73872.800000000003</v>
      </c>
      <c r="U46" s="11">
        <v>71530</v>
      </c>
      <c r="V46" s="11">
        <f t="shared" si="7"/>
        <v>0</v>
      </c>
      <c r="W46" s="11"/>
      <c r="X46" s="11"/>
      <c r="Y46" s="11">
        <f t="shared" si="8"/>
        <v>2342.8000000000002</v>
      </c>
      <c r="Z46" s="11">
        <v>2342.8000000000002</v>
      </c>
      <c r="AA46" s="11">
        <v>0</v>
      </c>
      <c r="AB46" s="11">
        <v>0</v>
      </c>
      <c r="AC46" s="11">
        <f t="shared" si="9"/>
        <v>-642.19999999999982</v>
      </c>
      <c r="AD46" s="11">
        <f t="shared" si="10"/>
        <v>0</v>
      </c>
      <c r="AE46" s="11">
        <f t="shared" si="11"/>
        <v>0</v>
      </c>
      <c r="AF46" s="11">
        <f t="shared" si="12"/>
        <v>0</v>
      </c>
      <c r="AG46" s="11">
        <f t="shared" si="13"/>
        <v>0</v>
      </c>
      <c r="AH46" s="11">
        <f t="shared" si="14"/>
        <v>-642.19999999999982</v>
      </c>
      <c r="AI46" s="11">
        <f t="shared" si="15"/>
        <v>-642.19999999999982</v>
      </c>
      <c r="AJ46" s="11">
        <f t="shared" si="16"/>
        <v>0</v>
      </c>
      <c r="AK46" s="11">
        <f t="shared" si="17"/>
        <v>0</v>
      </c>
      <c r="AL46" s="1">
        <v>99.1</v>
      </c>
      <c r="AM46" s="1">
        <v>100</v>
      </c>
      <c r="AQ46" s="1">
        <v>78.5</v>
      </c>
      <c r="AR46" s="1">
        <v>78.5</v>
      </c>
      <c r="AS46" s="1" t="s">
        <v>72</v>
      </c>
      <c r="AT46" s="1" t="s">
        <v>72</v>
      </c>
    </row>
    <row r="47" spans="1:46">
      <c r="A47" s="10" t="s">
        <v>103</v>
      </c>
      <c r="B47" s="11">
        <f t="shared" si="0"/>
        <v>118800</v>
      </c>
      <c r="C47" s="11">
        <v>116800</v>
      </c>
      <c r="D47" s="11">
        <f t="shared" si="20"/>
        <v>0</v>
      </c>
      <c r="E47" s="11"/>
      <c r="F47" s="11"/>
      <c r="G47" s="11">
        <f t="shared" si="2"/>
        <v>2000</v>
      </c>
      <c r="H47" s="11">
        <v>2000</v>
      </c>
      <c r="I47" s="11">
        <v>0</v>
      </c>
      <c r="J47" s="11">
        <v>0</v>
      </c>
      <c r="K47" s="11">
        <f t="shared" si="3"/>
        <v>118800</v>
      </c>
      <c r="L47" s="11">
        <v>116800</v>
      </c>
      <c r="M47" s="11">
        <f t="shared" si="21"/>
        <v>0</v>
      </c>
      <c r="N47" s="11"/>
      <c r="O47" s="11"/>
      <c r="P47" s="11">
        <f t="shared" si="5"/>
        <v>2000</v>
      </c>
      <c r="Q47" s="11">
        <v>2000</v>
      </c>
      <c r="R47" s="11">
        <v>0</v>
      </c>
      <c r="S47" s="11">
        <v>0</v>
      </c>
      <c r="T47" s="11">
        <f t="shared" si="6"/>
        <v>118780.4</v>
      </c>
      <c r="U47" s="11">
        <v>116800</v>
      </c>
      <c r="V47" s="11">
        <f t="shared" si="7"/>
        <v>0</v>
      </c>
      <c r="W47" s="11"/>
      <c r="X47" s="11"/>
      <c r="Y47" s="11">
        <f t="shared" si="8"/>
        <v>1980.4</v>
      </c>
      <c r="Z47" s="11">
        <v>1980.4</v>
      </c>
      <c r="AA47" s="11">
        <v>0</v>
      </c>
      <c r="AB47" s="11">
        <v>0</v>
      </c>
      <c r="AC47" s="11">
        <f t="shared" si="9"/>
        <v>-19.599999999999909</v>
      </c>
      <c r="AD47" s="11">
        <f t="shared" si="10"/>
        <v>0</v>
      </c>
      <c r="AE47" s="11">
        <f t="shared" si="11"/>
        <v>0</v>
      </c>
      <c r="AF47" s="11">
        <f t="shared" si="12"/>
        <v>0</v>
      </c>
      <c r="AG47" s="11">
        <f t="shared" si="13"/>
        <v>0</v>
      </c>
      <c r="AH47" s="11">
        <f t="shared" si="14"/>
        <v>-19.599999999999909</v>
      </c>
      <c r="AI47" s="11">
        <f t="shared" si="15"/>
        <v>-19.599999999999909</v>
      </c>
      <c r="AJ47" s="11">
        <f t="shared" si="16"/>
        <v>0</v>
      </c>
      <c r="AK47" s="11">
        <f t="shared" si="17"/>
        <v>0</v>
      </c>
      <c r="AL47" s="1">
        <v>100</v>
      </c>
      <c r="AM47" s="1">
        <v>100</v>
      </c>
      <c r="AQ47" s="1">
        <v>99</v>
      </c>
      <c r="AR47" s="1">
        <v>99</v>
      </c>
      <c r="AS47" s="1" t="s">
        <v>72</v>
      </c>
      <c r="AT47" s="1" t="s">
        <v>72</v>
      </c>
    </row>
    <row r="48" spans="1:46">
      <c r="A48" s="10" t="s">
        <v>104</v>
      </c>
      <c r="B48" s="11">
        <f t="shared" si="0"/>
        <v>59040</v>
      </c>
      <c r="C48" s="11">
        <v>57940</v>
      </c>
      <c r="D48" s="11">
        <f t="shared" si="20"/>
        <v>0</v>
      </c>
      <c r="E48" s="11"/>
      <c r="F48" s="11"/>
      <c r="G48" s="11">
        <f t="shared" si="2"/>
        <v>1100</v>
      </c>
      <c r="H48" s="11">
        <v>1100</v>
      </c>
      <c r="I48" s="11">
        <v>0</v>
      </c>
      <c r="J48" s="11">
        <v>0</v>
      </c>
      <c r="K48" s="11">
        <f t="shared" si="3"/>
        <v>58475.1</v>
      </c>
      <c r="L48" s="11">
        <v>58015.1</v>
      </c>
      <c r="M48" s="11">
        <f t="shared" si="21"/>
        <v>0</v>
      </c>
      <c r="N48" s="11"/>
      <c r="O48" s="11"/>
      <c r="P48" s="11">
        <f t="shared" si="5"/>
        <v>460</v>
      </c>
      <c r="Q48" s="11">
        <v>460</v>
      </c>
      <c r="R48" s="11">
        <v>0</v>
      </c>
      <c r="S48" s="11">
        <v>0</v>
      </c>
      <c r="T48" s="11">
        <f t="shared" si="6"/>
        <v>58474.1</v>
      </c>
      <c r="U48" s="11">
        <v>58015.1</v>
      </c>
      <c r="V48" s="11">
        <f t="shared" si="7"/>
        <v>0</v>
      </c>
      <c r="W48" s="11"/>
      <c r="X48" s="11"/>
      <c r="Y48" s="11">
        <f t="shared" si="8"/>
        <v>459</v>
      </c>
      <c r="Z48" s="11">
        <v>459</v>
      </c>
      <c r="AA48" s="11">
        <v>0</v>
      </c>
      <c r="AB48" s="11">
        <v>0</v>
      </c>
      <c r="AC48" s="11">
        <f t="shared" si="9"/>
        <v>-1</v>
      </c>
      <c r="AD48" s="11">
        <f t="shared" si="10"/>
        <v>0</v>
      </c>
      <c r="AE48" s="11">
        <f t="shared" si="11"/>
        <v>0</v>
      </c>
      <c r="AF48" s="11">
        <f t="shared" si="12"/>
        <v>0</v>
      </c>
      <c r="AG48" s="11">
        <f t="shared" si="13"/>
        <v>0</v>
      </c>
      <c r="AH48" s="11">
        <f t="shared" si="14"/>
        <v>-1</v>
      </c>
      <c r="AI48" s="11">
        <f t="shared" si="15"/>
        <v>-1</v>
      </c>
      <c r="AJ48" s="11">
        <f t="shared" si="16"/>
        <v>0</v>
      </c>
      <c r="AK48" s="11">
        <f t="shared" si="17"/>
        <v>0</v>
      </c>
      <c r="AL48" s="1">
        <v>100</v>
      </c>
      <c r="AM48" s="1">
        <v>100</v>
      </c>
      <c r="AQ48" s="1">
        <v>99.8</v>
      </c>
      <c r="AR48" s="1">
        <v>99.8</v>
      </c>
      <c r="AS48" s="1" t="s">
        <v>72</v>
      </c>
      <c r="AT48" s="1" t="s">
        <v>72</v>
      </c>
    </row>
    <row r="49" spans="1:46">
      <c r="A49" s="10" t="s">
        <v>105</v>
      </c>
      <c r="B49" s="11">
        <f t="shared" si="0"/>
        <v>130010</v>
      </c>
      <c r="C49" s="11">
        <v>123510</v>
      </c>
      <c r="D49" s="11">
        <f t="shared" si="20"/>
        <v>0</v>
      </c>
      <c r="E49" s="11"/>
      <c r="F49" s="11"/>
      <c r="G49" s="11">
        <f t="shared" si="2"/>
        <v>6500</v>
      </c>
      <c r="H49" s="11">
        <v>6500</v>
      </c>
      <c r="I49" s="11">
        <v>0</v>
      </c>
      <c r="J49" s="11">
        <v>0</v>
      </c>
      <c r="K49" s="11">
        <f t="shared" si="3"/>
        <v>130010</v>
      </c>
      <c r="L49" s="11">
        <v>123510</v>
      </c>
      <c r="M49" s="11">
        <f t="shared" si="21"/>
        <v>0</v>
      </c>
      <c r="N49" s="11"/>
      <c r="O49" s="11"/>
      <c r="P49" s="11">
        <f t="shared" si="5"/>
        <v>6500</v>
      </c>
      <c r="Q49" s="11">
        <v>6500</v>
      </c>
      <c r="R49" s="11">
        <v>0</v>
      </c>
      <c r="S49" s="11">
        <v>0</v>
      </c>
      <c r="T49" s="11">
        <f t="shared" si="6"/>
        <v>129927.8</v>
      </c>
      <c r="U49" s="11">
        <v>123510</v>
      </c>
      <c r="V49" s="11">
        <f t="shared" si="7"/>
        <v>0</v>
      </c>
      <c r="W49" s="11"/>
      <c r="X49" s="11"/>
      <c r="Y49" s="11">
        <f t="shared" si="8"/>
        <v>6417.8</v>
      </c>
      <c r="Z49" s="11">
        <v>6417.8</v>
      </c>
      <c r="AA49" s="11">
        <v>0</v>
      </c>
      <c r="AB49" s="11">
        <v>0</v>
      </c>
      <c r="AC49" s="11">
        <f t="shared" si="9"/>
        <v>-82.199999999999818</v>
      </c>
      <c r="AD49" s="11">
        <f t="shared" si="10"/>
        <v>0</v>
      </c>
      <c r="AE49" s="11">
        <f t="shared" si="11"/>
        <v>0</v>
      </c>
      <c r="AF49" s="11">
        <f t="shared" si="12"/>
        <v>0</v>
      </c>
      <c r="AG49" s="11">
        <f t="shared" si="13"/>
        <v>0</v>
      </c>
      <c r="AH49" s="11">
        <f t="shared" si="14"/>
        <v>-82.199999999999818</v>
      </c>
      <c r="AI49" s="11">
        <f t="shared" si="15"/>
        <v>-82.199999999999818</v>
      </c>
      <c r="AJ49" s="11">
        <f t="shared" si="16"/>
        <v>0</v>
      </c>
      <c r="AK49" s="11">
        <f t="shared" si="17"/>
        <v>0</v>
      </c>
      <c r="AL49" s="1">
        <v>99.9</v>
      </c>
      <c r="AM49" s="1">
        <v>100</v>
      </c>
      <c r="AQ49" s="1">
        <v>98.7</v>
      </c>
      <c r="AR49" s="1">
        <v>98.7</v>
      </c>
      <c r="AS49" s="1" t="s">
        <v>72</v>
      </c>
      <c r="AT49" s="1" t="s">
        <v>72</v>
      </c>
    </row>
    <row r="50" spans="1:46" ht="13.5" thickBot="1">
      <c r="A50" s="10" t="s">
        <v>106</v>
      </c>
      <c r="B50" s="11">
        <f t="shared" si="0"/>
        <v>181120</v>
      </c>
      <c r="C50" s="11">
        <v>174820</v>
      </c>
      <c r="D50" s="11">
        <f t="shared" si="20"/>
        <v>0</v>
      </c>
      <c r="E50" s="11"/>
      <c r="F50" s="11"/>
      <c r="G50" s="11">
        <f t="shared" si="2"/>
        <v>6300</v>
      </c>
      <c r="H50" s="11">
        <v>6300</v>
      </c>
      <c r="I50" s="11">
        <v>0</v>
      </c>
      <c r="J50" s="11">
        <v>0</v>
      </c>
      <c r="K50" s="11">
        <f t="shared" si="3"/>
        <v>181120</v>
      </c>
      <c r="L50" s="11">
        <v>174820</v>
      </c>
      <c r="M50" s="11">
        <f t="shared" si="21"/>
        <v>0</v>
      </c>
      <c r="N50" s="11"/>
      <c r="O50" s="11"/>
      <c r="P50" s="11">
        <f t="shared" si="5"/>
        <v>6300</v>
      </c>
      <c r="Q50" s="11">
        <v>6300</v>
      </c>
      <c r="R50" s="11">
        <v>0</v>
      </c>
      <c r="S50" s="11">
        <v>0</v>
      </c>
      <c r="T50" s="11">
        <f t="shared" si="6"/>
        <v>181105.5</v>
      </c>
      <c r="U50" s="11">
        <v>174820</v>
      </c>
      <c r="V50" s="11">
        <f t="shared" si="7"/>
        <v>0</v>
      </c>
      <c r="W50" s="11"/>
      <c r="X50" s="11"/>
      <c r="Y50" s="11">
        <f t="shared" si="8"/>
        <v>6285.5</v>
      </c>
      <c r="Z50" s="11">
        <v>6285.5</v>
      </c>
      <c r="AA50" s="11">
        <v>0</v>
      </c>
      <c r="AB50" s="11">
        <v>0</v>
      </c>
      <c r="AC50" s="11">
        <f t="shared" si="9"/>
        <v>-14.5</v>
      </c>
      <c r="AD50" s="11">
        <f t="shared" si="10"/>
        <v>0</v>
      </c>
      <c r="AE50" s="11">
        <f t="shared" si="11"/>
        <v>0</v>
      </c>
      <c r="AF50" s="11">
        <f t="shared" si="12"/>
        <v>0</v>
      </c>
      <c r="AG50" s="11">
        <f t="shared" si="13"/>
        <v>0</v>
      </c>
      <c r="AH50" s="11">
        <f t="shared" si="14"/>
        <v>-14.5</v>
      </c>
      <c r="AI50" s="11">
        <f t="shared" si="15"/>
        <v>-14.5</v>
      </c>
      <c r="AJ50" s="11">
        <f t="shared" si="16"/>
        <v>0</v>
      </c>
      <c r="AK50" s="11">
        <f t="shared" si="17"/>
        <v>0</v>
      </c>
      <c r="AL50" s="1">
        <v>100</v>
      </c>
      <c r="AM50" s="1">
        <v>100</v>
      </c>
      <c r="AQ50" s="1">
        <v>99.8</v>
      </c>
      <c r="AR50" s="1">
        <v>99.8</v>
      </c>
      <c r="AS50" s="1" t="s">
        <v>72</v>
      </c>
      <c r="AT50" s="1" t="s">
        <v>72</v>
      </c>
    </row>
    <row r="51" spans="1:46">
      <c r="A51" s="12" t="s">
        <v>0</v>
      </c>
      <c r="B51" s="13">
        <f t="shared" ref="B51:AK51" si="22">SUM(B16:B50)</f>
        <v>4322140.0999999996</v>
      </c>
      <c r="C51" s="13">
        <f t="shared" si="22"/>
        <v>4160200</v>
      </c>
      <c r="D51" s="13">
        <f t="shared" si="22"/>
        <v>129966.90000000001</v>
      </c>
      <c r="E51" s="13">
        <f t="shared" si="22"/>
        <v>124900.90000000001</v>
      </c>
      <c r="F51" s="13">
        <f t="shared" si="22"/>
        <v>5066</v>
      </c>
      <c r="G51" s="13">
        <f t="shared" si="22"/>
        <v>161940.09999999998</v>
      </c>
      <c r="H51" s="13">
        <f t="shared" si="22"/>
        <v>145000</v>
      </c>
      <c r="I51" s="13">
        <f t="shared" si="22"/>
        <v>16310.099999999999</v>
      </c>
      <c r="J51" s="13">
        <f t="shared" si="22"/>
        <v>630</v>
      </c>
      <c r="K51" s="13">
        <f t="shared" si="22"/>
        <v>4330893.7000000011</v>
      </c>
      <c r="L51" s="13">
        <f t="shared" si="22"/>
        <v>4161777.1000000015</v>
      </c>
      <c r="M51" s="13">
        <f t="shared" si="22"/>
        <v>129966.90000000001</v>
      </c>
      <c r="N51" s="13">
        <f t="shared" si="22"/>
        <v>124900.90000000001</v>
      </c>
      <c r="O51" s="13">
        <f t="shared" si="22"/>
        <v>5066</v>
      </c>
      <c r="P51" s="13">
        <f t="shared" si="22"/>
        <v>169116.59999999998</v>
      </c>
      <c r="Q51" s="13">
        <f t="shared" si="22"/>
        <v>145000</v>
      </c>
      <c r="R51" s="13">
        <f t="shared" si="22"/>
        <v>23486.6</v>
      </c>
      <c r="S51" s="13">
        <f t="shared" si="22"/>
        <v>630</v>
      </c>
      <c r="T51" s="13">
        <f t="shared" si="22"/>
        <v>4301462.9000000004</v>
      </c>
      <c r="U51" s="13">
        <f t="shared" si="22"/>
        <v>4161777.1000000015</v>
      </c>
      <c r="V51" s="13">
        <f t="shared" si="22"/>
        <v>0</v>
      </c>
      <c r="W51" s="13">
        <f t="shared" si="22"/>
        <v>0</v>
      </c>
      <c r="X51" s="13">
        <f t="shared" si="22"/>
        <v>0</v>
      </c>
      <c r="Y51" s="13">
        <f t="shared" si="22"/>
        <v>139685.80000000002</v>
      </c>
      <c r="Z51" s="13">
        <f t="shared" si="22"/>
        <v>121892.20000000001</v>
      </c>
      <c r="AA51" s="13">
        <f t="shared" si="22"/>
        <v>17172.2</v>
      </c>
      <c r="AB51" s="13">
        <f t="shared" si="22"/>
        <v>621.4</v>
      </c>
      <c r="AC51" s="13">
        <f t="shared" si="22"/>
        <v>-29430.800000000003</v>
      </c>
      <c r="AD51" s="13">
        <f t="shared" si="22"/>
        <v>0</v>
      </c>
      <c r="AE51" s="13">
        <f t="shared" si="22"/>
        <v>-129966.90000000001</v>
      </c>
      <c r="AF51" s="13">
        <f t="shared" si="22"/>
        <v>-124900.90000000001</v>
      </c>
      <c r="AG51" s="13">
        <f t="shared" si="22"/>
        <v>-5066</v>
      </c>
      <c r="AH51" s="13">
        <f t="shared" si="22"/>
        <v>-29430.800000000003</v>
      </c>
      <c r="AI51" s="13">
        <f t="shared" si="22"/>
        <v>-23107.800000000003</v>
      </c>
      <c r="AJ51" s="13">
        <f t="shared" si="22"/>
        <v>-6314.4000000000005</v>
      </c>
      <c r="AK51" s="13">
        <f t="shared" si="22"/>
        <v>-8.6000000000000227</v>
      </c>
      <c r="AL51" s="12"/>
      <c r="AM51" s="12"/>
      <c r="AN51" s="12"/>
      <c r="AO51" s="12"/>
      <c r="AP51" s="12"/>
      <c r="AQ51" s="12"/>
      <c r="AR51" s="12"/>
      <c r="AS51" s="12"/>
      <c r="AT51" s="12"/>
    </row>
    <row r="57" spans="1:46">
      <c r="D57" s="14" t="s">
        <v>35</v>
      </c>
      <c r="E57" s="14"/>
      <c r="F57" s="14"/>
      <c r="G57" s="14"/>
      <c r="H57" s="14"/>
      <c r="I57" s="14" t="s">
        <v>36</v>
      </c>
    </row>
    <row r="58" spans="1:46">
      <c r="D58" s="14"/>
      <c r="E58" s="14"/>
      <c r="F58" s="14"/>
      <c r="G58" s="14"/>
      <c r="H58" s="14"/>
      <c r="I58" s="14"/>
    </row>
    <row r="59" spans="1:46">
      <c r="D59" s="14" t="s">
        <v>37</v>
      </c>
      <c r="E59" s="14"/>
      <c r="F59" s="14"/>
      <c r="G59" s="14"/>
      <c r="H59" s="14"/>
      <c r="I59" s="14" t="s">
        <v>38</v>
      </c>
    </row>
    <row r="60" spans="1:46">
      <c r="D60" s="14"/>
      <c r="E60" s="14"/>
      <c r="F60" s="14"/>
      <c r="G60" s="14"/>
      <c r="H60" s="14"/>
      <c r="I60" s="14"/>
    </row>
    <row r="61" spans="1:46">
      <c r="D61" s="14" t="s">
        <v>70</v>
      </c>
      <c r="E61" s="14"/>
      <c r="F61" s="14"/>
      <c r="G61" s="14"/>
      <c r="H61" s="14"/>
      <c r="I61" s="14"/>
    </row>
    <row r="62" spans="1:46">
      <c r="D62" s="14" t="s">
        <v>39</v>
      </c>
      <c r="E62" s="14"/>
      <c r="F62" s="14"/>
      <c r="G62" s="14"/>
      <c r="H62" s="14"/>
      <c r="I62" s="14" t="s">
        <v>40</v>
      </c>
    </row>
    <row r="63" spans="1:46">
      <c r="D63" s="14"/>
      <c r="E63" s="14"/>
      <c r="F63" s="14"/>
      <c r="G63" s="14"/>
      <c r="H63" s="14"/>
      <c r="I63" s="14"/>
    </row>
    <row r="64" spans="1:46">
      <c r="D64" s="14" t="s">
        <v>41</v>
      </c>
      <c r="E64" s="14"/>
      <c r="F64" s="14"/>
      <c r="G64" s="14"/>
      <c r="H64" s="14"/>
      <c r="I64" s="14" t="s">
        <v>42</v>
      </c>
    </row>
    <row r="65" spans="4:9">
      <c r="D65" s="14" t="s">
        <v>43</v>
      </c>
      <c r="E65" s="14"/>
      <c r="F65" s="14"/>
      <c r="G65" s="14"/>
      <c r="H65" s="14"/>
      <c r="I65" s="14"/>
    </row>
  </sheetData>
  <sheetProtection formatColumns="0" formatRows="0"/>
  <mergeCells count="62">
    <mergeCell ref="H12:J12"/>
    <mergeCell ref="AD12:AD14"/>
    <mergeCell ref="AH12:AH14"/>
    <mergeCell ref="B11:B14"/>
    <mergeCell ref="C11:J11"/>
    <mergeCell ref="K11:K14"/>
    <mergeCell ref="L12:L14"/>
    <mergeCell ref="AB13:AB14"/>
    <mergeCell ref="H13:H14"/>
    <mergeCell ref="I13:I14"/>
    <mergeCell ref="J13:J14"/>
    <mergeCell ref="C12:C14"/>
    <mergeCell ref="D12:F12"/>
    <mergeCell ref="D13:D14"/>
    <mergeCell ref="E13:F13"/>
    <mergeCell ref="G12:G14"/>
    <mergeCell ref="L11:S11"/>
    <mergeCell ref="M12:O12"/>
    <mergeCell ref="Q12:S12"/>
    <mergeCell ref="M13:M14"/>
    <mergeCell ref="N13:O13"/>
    <mergeCell ref="Q13:Q14"/>
    <mergeCell ref="R13:R14"/>
    <mergeCell ref="S13:S14"/>
    <mergeCell ref="P12:P14"/>
    <mergeCell ref="T11:T14"/>
    <mergeCell ref="U11:AB11"/>
    <mergeCell ref="U12:U14"/>
    <mergeCell ref="V12:X12"/>
    <mergeCell ref="Z12:AB12"/>
    <mergeCell ref="V13:V14"/>
    <mergeCell ref="W13:X13"/>
    <mergeCell ref="Z13:Z14"/>
    <mergeCell ref="AA13:AA14"/>
    <mergeCell ref="Y12:Y14"/>
    <mergeCell ref="AT13:AT14"/>
    <mergeCell ref="AC10:AK10"/>
    <mergeCell ref="AD11:AK11"/>
    <mergeCell ref="AE12:AG12"/>
    <mergeCell ref="AI12:AK12"/>
    <mergeCell ref="AE13:AE14"/>
    <mergeCell ref="AF13:AG13"/>
    <mergeCell ref="AI13:AI14"/>
    <mergeCell ref="AJ13:AJ14"/>
    <mergeCell ref="AK13:AK14"/>
    <mergeCell ref="AC11:AC14"/>
    <mergeCell ref="A9:A14"/>
    <mergeCell ref="B9:J10"/>
    <mergeCell ref="K9:S10"/>
    <mergeCell ref="T9:AB10"/>
    <mergeCell ref="AC9:AT9"/>
    <mergeCell ref="AL10:AT10"/>
    <mergeCell ref="AL11:AL14"/>
    <mergeCell ref="AM11:AT11"/>
    <mergeCell ref="AM12:AM14"/>
    <mergeCell ref="AN12:AP12"/>
    <mergeCell ref="AQ12:AQ14"/>
    <mergeCell ref="AR12:AT12"/>
    <mergeCell ref="AN13:AN14"/>
    <mergeCell ref="AO13:AP13"/>
    <mergeCell ref="AR13:AR14"/>
    <mergeCell ref="AS13:AS14"/>
  </mergeCells>
  <phoneticPr fontId="1" type="noConversion"/>
  <pageMargins left="0.45" right="0.19685039370078741" top="0.78740157480314965" bottom="0.39370078740157483" header="0.19685039370078741" footer="0.19685039370078741"/>
  <pageSetup paperSize="8" scale="60" fitToWidth="2" orientation="landscape" r:id="rId1"/>
  <headerFooter alignWithMargins="0"/>
  <colBreaks count="1" manualBreakCount="1">
    <brk id="28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V61"/>
  <sheetViews>
    <sheetView view="pageBreakPreview" zoomScaleNormal="100" zoomScaleSheetLayoutView="100" workbookViewId="0">
      <pane ySplit="15" topLeftCell="A16" activePane="bottomLeft" state="frozen"/>
      <selection pane="bottomLeft" activeCell="E1" sqref="E1:E1048576"/>
    </sheetView>
  </sheetViews>
  <sheetFormatPr defaultRowHeight="12.75"/>
  <cols>
    <col min="1" max="1" width="29.140625" style="15" customWidth="1"/>
    <col min="2" max="2" width="13.7109375" style="15" customWidth="1"/>
    <col min="3" max="3" width="12.42578125" style="15" customWidth="1"/>
    <col min="4" max="4" width="14.5703125" style="15" customWidth="1"/>
    <col min="5" max="5" width="14.42578125" style="15" customWidth="1"/>
    <col min="6" max="6" width="15.5703125" style="15" customWidth="1"/>
    <col min="7" max="7" width="12.42578125" style="15" customWidth="1"/>
    <col min="8" max="8" width="13.140625" style="15" customWidth="1"/>
    <col min="9" max="9" width="14" style="15" customWidth="1"/>
    <col min="10" max="10" width="12.28515625" style="15" customWidth="1"/>
    <col min="11" max="11" width="11.28515625" style="15" customWidth="1"/>
    <col min="12" max="12" width="11.85546875" style="15" customWidth="1"/>
    <col min="13" max="13" width="16" style="15" customWidth="1"/>
    <col min="14" max="14" width="14.42578125" style="15" customWidth="1"/>
    <col min="15" max="15" width="15.28515625" style="15" customWidth="1"/>
    <col min="16" max="16" width="12.7109375" style="15" customWidth="1"/>
    <col min="17" max="17" width="12.5703125" style="15" customWidth="1"/>
    <col min="18" max="18" width="13.5703125" style="15" customWidth="1"/>
    <col min="19" max="19" width="13.140625" style="15" customWidth="1"/>
    <col min="20" max="20" width="11.42578125" style="15" customWidth="1"/>
    <col min="21" max="21" width="11.5703125" style="15" customWidth="1"/>
    <col min="22" max="23" width="10.85546875" style="15" customWidth="1"/>
    <col min="24" max="24" width="12.140625" style="15" customWidth="1"/>
    <col min="25" max="25" width="9.5703125" style="15" customWidth="1"/>
    <col min="26" max="26" width="11.5703125" style="15" customWidth="1"/>
    <col min="27" max="27" width="11.140625" style="15" customWidth="1"/>
    <col min="28" max="28" width="10.7109375" style="15" customWidth="1"/>
    <col min="29" max="29" width="11.7109375" style="15" customWidth="1"/>
    <col min="30" max="30" width="11.85546875" style="15" customWidth="1"/>
    <col min="31" max="31" width="14.85546875" style="15" customWidth="1"/>
    <col min="32" max="32" width="14.42578125" style="15" customWidth="1"/>
    <col min="33" max="33" width="15.28515625" style="15" customWidth="1"/>
    <col min="34" max="34" width="12.5703125" style="15" customWidth="1"/>
    <col min="35" max="35" width="11.7109375" style="15" customWidth="1"/>
    <col min="36" max="36" width="13.5703125" style="15" customWidth="1"/>
    <col min="37" max="37" width="12.28515625" style="15" customWidth="1"/>
    <col min="38" max="38" width="9.140625" style="15"/>
    <col min="39" max="39" width="11.85546875" style="15" customWidth="1"/>
    <col min="40" max="40" width="15" style="15" customWidth="1"/>
    <col min="41" max="41" width="14.28515625" style="15" customWidth="1"/>
    <col min="42" max="42" width="16.28515625" style="15" customWidth="1"/>
    <col min="43" max="43" width="13.42578125" style="15" customWidth="1"/>
    <col min="44" max="44" width="11.5703125" style="15" customWidth="1"/>
    <col min="45" max="45" width="13.5703125" style="15" customWidth="1"/>
    <col min="46" max="46" width="13.140625" style="15" customWidth="1"/>
    <col min="47" max="16384" width="9.140625" style="15"/>
  </cols>
  <sheetData>
    <row r="1" spans="1:48">
      <c r="Z1" s="1"/>
      <c r="AA1" s="1"/>
      <c r="AB1" s="1"/>
      <c r="AC1" s="1"/>
      <c r="AD1" s="1"/>
      <c r="AE1" s="1"/>
      <c r="AF1" s="1"/>
      <c r="AG1" s="1"/>
      <c r="AR1" s="15" t="s">
        <v>13</v>
      </c>
    </row>
    <row r="2" spans="1:48">
      <c r="AR2" s="16" t="s">
        <v>14</v>
      </c>
    </row>
    <row r="3" spans="1:48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16"/>
      <c r="AK3" s="16"/>
      <c r="AR3" s="16" t="s">
        <v>15</v>
      </c>
    </row>
    <row r="4" spans="1:48">
      <c r="A4" s="44" t="s">
        <v>17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16"/>
      <c r="Z4" s="16"/>
      <c r="AA4" s="16"/>
      <c r="AB4" s="16"/>
      <c r="AC4" s="16"/>
      <c r="AD4" s="16"/>
      <c r="AE4" s="16"/>
      <c r="AF4" s="16"/>
      <c r="AG4" s="16"/>
      <c r="AH4" s="16"/>
      <c r="AJ4" s="16"/>
      <c r="AK4" s="16"/>
      <c r="AR4" s="16"/>
    </row>
    <row r="5" spans="1:48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16"/>
      <c r="Z5" s="16"/>
      <c r="AA5" s="16"/>
      <c r="AB5" s="16"/>
      <c r="AC5" s="16"/>
      <c r="AD5" s="16"/>
      <c r="AE5" s="16"/>
      <c r="AF5" s="16"/>
      <c r="AG5" s="16"/>
      <c r="AH5" s="16"/>
      <c r="AJ5" s="16"/>
      <c r="AK5" s="16"/>
      <c r="AR5" s="16"/>
    </row>
    <row r="6" spans="1:48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16"/>
      <c r="Z6" s="16"/>
      <c r="AA6" s="16"/>
      <c r="AB6" s="16"/>
      <c r="AC6" s="16"/>
      <c r="AD6" s="16"/>
      <c r="AE6" s="16"/>
      <c r="AF6" s="16"/>
      <c r="AG6" s="16"/>
      <c r="AH6" s="16"/>
      <c r="AJ6" s="16"/>
      <c r="AK6" s="16"/>
    </row>
    <row r="8" spans="1:48" ht="15.75" customHeight="1">
      <c r="AR8" s="17" t="s">
        <v>107</v>
      </c>
    </row>
    <row r="9" spans="1:48" ht="19.5" customHeight="1">
      <c r="A9" s="45" t="s">
        <v>20</v>
      </c>
      <c r="B9" s="49" t="s">
        <v>54</v>
      </c>
      <c r="C9" s="50"/>
      <c r="D9" s="50"/>
      <c r="E9" s="50"/>
      <c r="F9" s="50"/>
      <c r="G9" s="50"/>
      <c r="H9" s="50"/>
      <c r="I9" s="50"/>
      <c r="J9" s="51"/>
      <c r="K9" s="49" t="s">
        <v>65</v>
      </c>
      <c r="L9" s="50"/>
      <c r="M9" s="50"/>
      <c r="N9" s="50"/>
      <c r="O9" s="50"/>
      <c r="P9" s="50"/>
      <c r="Q9" s="50"/>
      <c r="R9" s="50"/>
      <c r="S9" s="51"/>
      <c r="T9" s="49" t="s">
        <v>66</v>
      </c>
      <c r="U9" s="50"/>
      <c r="V9" s="50"/>
      <c r="W9" s="50"/>
      <c r="X9" s="50"/>
      <c r="Y9" s="50"/>
      <c r="Z9" s="50"/>
      <c r="AA9" s="50"/>
      <c r="AB9" s="51"/>
      <c r="AC9" s="56" t="s">
        <v>67</v>
      </c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8"/>
    </row>
    <row r="10" spans="1:48" ht="12.75" customHeight="1">
      <c r="A10" s="46"/>
      <c r="B10" s="52"/>
      <c r="C10" s="53"/>
      <c r="D10" s="53"/>
      <c r="E10" s="53"/>
      <c r="F10" s="53"/>
      <c r="G10" s="53"/>
      <c r="H10" s="53"/>
      <c r="I10" s="53"/>
      <c r="J10" s="54"/>
      <c r="K10" s="52"/>
      <c r="L10" s="53"/>
      <c r="M10" s="53"/>
      <c r="N10" s="53"/>
      <c r="O10" s="53"/>
      <c r="P10" s="53"/>
      <c r="Q10" s="53"/>
      <c r="R10" s="53"/>
      <c r="S10" s="54"/>
      <c r="T10" s="52"/>
      <c r="U10" s="53"/>
      <c r="V10" s="53"/>
      <c r="W10" s="53"/>
      <c r="X10" s="53"/>
      <c r="Y10" s="53"/>
      <c r="Z10" s="53"/>
      <c r="AA10" s="53"/>
      <c r="AB10" s="54"/>
      <c r="AC10" s="55" t="s">
        <v>68</v>
      </c>
      <c r="AD10" s="55"/>
      <c r="AE10" s="55"/>
      <c r="AF10" s="55"/>
      <c r="AG10" s="55"/>
      <c r="AH10" s="55"/>
      <c r="AI10" s="55"/>
      <c r="AJ10" s="55"/>
      <c r="AK10" s="55"/>
      <c r="AL10" s="55" t="s">
        <v>69</v>
      </c>
      <c r="AM10" s="55"/>
      <c r="AN10" s="55"/>
      <c r="AO10" s="55"/>
      <c r="AP10" s="55"/>
      <c r="AQ10" s="55"/>
      <c r="AR10" s="55"/>
      <c r="AS10" s="55"/>
      <c r="AT10" s="55"/>
      <c r="AU10" s="18"/>
      <c r="AV10" s="18"/>
    </row>
    <row r="11" spans="1:48" ht="12.75" customHeight="1">
      <c r="A11" s="46"/>
      <c r="B11" s="55" t="s">
        <v>57</v>
      </c>
      <c r="C11" s="48" t="s">
        <v>21</v>
      </c>
      <c r="D11" s="48"/>
      <c r="E11" s="48"/>
      <c r="F11" s="48"/>
      <c r="G11" s="48"/>
      <c r="H11" s="48"/>
      <c r="I11" s="48"/>
      <c r="J11" s="48"/>
      <c r="K11" s="55" t="s">
        <v>57</v>
      </c>
      <c r="L11" s="48" t="s">
        <v>21</v>
      </c>
      <c r="M11" s="48"/>
      <c r="N11" s="48"/>
      <c r="O11" s="48"/>
      <c r="P11" s="48"/>
      <c r="Q11" s="48"/>
      <c r="R11" s="48"/>
      <c r="S11" s="48"/>
      <c r="T11" s="55" t="s">
        <v>57</v>
      </c>
      <c r="U11" s="48" t="s">
        <v>21</v>
      </c>
      <c r="V11" s="48"/>
      <c r="W11" s="48"/>
      <c r="X11" s="48"/>
      <c r="Y11" s="48"/>
      <c r="Z11" s="48"/>
      <c r="AA11" s="48"/>
      <c r="AB11" s="48"/>
      <c r="AC11" s="55" t="s">
        <v>57</v>
      </c>
      <c r="AD11" s="48" t="s">
        <v>21</v>
      </c>
      <c r="AE11" s="48"/>
      <c r="AF11" s="48"/>
      <c r="AG11" s="48"/>
      <c r="AH11" s="48"/>
      <c r="AI11" s="48"/>
      <c r="AJ11" s="48"/>
      <c r="AK11" s="48"/>
      <c r="AL11" s="55" t="s">
        <v>57</v>
      </c>
      <c r="AM11" s="48" t="s">
        <v>21</v>
      </c>
      <c r="AN11" s="48"/>
      <c r="AO11" s="48"/>
      <c r="AP11" s="48"/>
      <c r="AQ11" s="48"/>
      <c r="AR11" s="48"/>
      <c r="AS11" s="48"/>
      <c r="AT11" s="48"/>
      <c r="AU11" s="18"/>
      <c r="AV11" s="18"/>
    </row>
    <row r="12" spans="1:48" ht="14.25" customHeight="1">
      <c r="A12" s="46"/>
      <c r="B12" s="55"/>
      <c r="C12" s="55" t="s">
        <v>55</v>
      </c>
      <c r="D12" s="59" t="s">
        <v>58</v>
      </c>
      <c r="E12" s="60"/>
      <c r="F12" s="61"/>
      <c r="G12" s="45" t="s">
        <v>61</v>
      </c>
      <c r="H12" s="56" t="s">
        <v>21</v>
      </c>
      <c r="I12" s="57"/>
      <c r="J12" s="58"/>
      <c r="K12" s="55"/>
      <c r="L12" s="55" t="s">
        <v>55</v>
      </c>
      <c r="M12" s="59" t="s">
        <v>58</v>
      </c>
      <c r="N12" s="60"/>
      <c r="O12" s="61"/>
      <c r="P12" s="45" t="s">
        <v>61</v>
      </c>
      <c r="Q12" s="56" t="s">
        <v>21</v>
      </c>
      <c r="R12" s="57"/>
      <c r="S12" s="58"/>
      <c r="T12" s="55"/>
      <c r="U12" s="55" t="s">
        <v>55</v>
      </c>
      <c r="V12" s="59" t="s">
        <v>58</v>
      </c>
      <c r="W12" s="60"/>
      <c r="X12" s="61"/>
      <c r="Y12" s="45" t="s">
        <v>61</v>
      </c>
      <c r="Z12" s="56" t="s">
        <v>21</v>
      </c>
      <c r="AA12" s="57"/>
      <c r="AB12" s="58"/>
      <c r="AC12" s="55"/>
      <c r="AD12" s="55" t="s">
        <v>55</v>
      </c>
      <c r="AE12" s="59" t="s">
        <v>58</v>
      </c>
      <c r="AF12" s="60"/>
      <c r="AG12" s="61"/>
      <c r="AH12" s="45" t="s">
        <v>61</v>
      </c>
      <c r="AI12" s="56" t="s">
        <v>21</v>
      </c>
      <c r="AJ12" s="57"/>
      <c r="AK12" s="58"/>
      <c r="AL12" s="55"/>
      <c r="AM12" s="55" t="s">
        <v>55</v>
      </c>
      <c r="AN12" s="59" t="s">
        <v>58</v>
      </c>
      <c r="AO12" s="60"/>
      <c r="AP12" s="61"/>
      <c r="AQ12" s="45" t="s">
        <v>61</v>
      </c>
      <c r="AR12" s="56" t="s">
        <v>21</v>
      </c>
      <c r="AS12" s="57"/>
      <c r="AT12" s="58"/>
      <c r="AU12" s="18"/>
      <c r="AV12" s="18"/>
    </row>
    <row r="13" spans="1:48" ht="12.75" customHeight="1">
      <c r="A13" s="46"/>
      <c r="B13" s="45"/>
      <c r="C13" s="45"/>
      <c r="D13" s="45" t="s">
        <v>56</v>
      </c>
      <c r="E13" s="62" t="s">
        <v>21</v>
      </c>
      <c r="F13" s="63"/>
      <c r="G13" s="46"/>
      <c r="H13" s="46" t="s">
        <v>62</v>
      </c>
      <c r="I13" s="46" t="s">
        <v>63</v>
      </c>
      <c r="J13" s="46" t="s">
        <v>64</v>
      </c>
      <c r="K13" s="45"/>
      <c r="L13" s="45"/>
      <c r="M13" s="45" t="s">
        <v>56</v>
      </c>
      <c r="N13" s="62" t="s">
        <v>21</v>
      </c>
      <c r="O13" s="63"/>
      <c r="P13" s="46"/>
      <c r="Q13" s="46" t="s">
        <v>62</v>
      </c>
      <c r="R13" s="46" t="s">
        <v>63</v>
      </c>
      <c r="S13" s="46" t="s">
        <v>64</v>
      </c>
      <c r="T13" s="45"/>
      <c r="U13" s="45"/>
      <c r="V13" s="45" t="s">
        <v>56</v>
      </c>
      <c r="W13" s="62" t="s">
        <v>21</v>
      </c>
      <c r="X13" s="63"/>
      <c r="Y13" s="46"/>
      <c r="Z13" s="46" t="s">
        <v>62</v>
      </c>
      <c r="AA13" s="46" t="s">
        <v>63</v>
      </c>
      <c r="AB13" s="46" t="s">
        <v>64</v>
      </c>
      <c r="AC13" s="45"/>
      <c r="AD13" s="45"/>
      <c r="AE13" s="45" t="s">
        <v>56</v>
      </c>
      <c r="AF13" s="62" t="s">
        <v>21</v>
      </c>
      <c r="AG13" s="63"/>
      <c r="AH13" s="46"/>
      <c r="AI13" s="46" t="s">
        <v>62</v>
      </c>
      <c r="AJ13" s="46" t="s">
        <v>63</v>
      </c>
      <c r="AK13" s="46" t="s">
        <v>64</v>
      </c>
      <c r="AL13" s="45"/>
      <c r="AM13" s="45"/>
      <c r="AN13" s="45" t="s">
        <v>56</v>
      </c>
      <c r="AO13" s="62" t="s">
        <v>21</v>
      </c>
      <c r="AP13" s="63"/>
      <c r="AQ13" s="46"/>
      <c r="AR13" s="46" t="s">
        <v>62</v>
      </c>
      <c r="AS13" s="46" t="s">
        <v>63</v>
      </c>
      <c r="AT13" s="46" t="s">
        <v>64</v>
      </c>
    </row>
    <row r="14" spans="1:48" ht="81.75" customHeight="1">
      <c r="A14" s="47"/>
      <c r="B14" s="45"/>
      <c r="C14" s="45"/>
      <c r="D14" s="47"/>
      <c r="E14" s="19" t="s">
        <v>59</v>
      </c>
      <c r="F14" s="19" t="s">
        <v>60</v>
      </c>
      <c r="G14" s="47"/>
      <c r="H14" s="47"/>
      <c r="I14" s="47"/>
      <c r="J14" s="47"/>
      <c r="K14" s="45"/>
      <c r="L14" s="45"/>
      <c r="M14" s="47"/>
      <c r="N14" s="19" t="s">
        <v>59</v>
      </c>
      <c r="O14" s="19" t="s">
        <v>60</v>
      </c>
      <c r="P14" s="47"/>
      <c r="Q14" s="47"/>
      <c r="R14" s="47"/>
      <c r="S14" s="47"/>
      <c r="T14" s="45"/>
      <c r="U14" s="45"/>
      <c r="V14" s="47"/>
      <c r="W14" s="19" t="s">
        <v>59</v>
      </c>
      <c r="X14" s="19" t="s">
        <v>60</v>
      </c>
      <c r="Y14" s="47"/>
      <c r="Z14" s="47"/>
      <c r="AA14" s="47"/>
      <c r="AB14" s="47"/>
      <c r="AC14" s="45"/>
      <c r="AD14" s="45"/>
      <c r="AE14" s="47"/>
      <c r="AF14" s="19" t="s">
        <v>59</v>
      </c>
      <c r="AG14" s="19" t="s">
        <v>60</v>
      </c>
      <c r="AH14" s="47"/>
      <c r="AI14" s="47"/>
      <c r="AJ14" s="47"/>
      <c r="AK14" s="47"/>
      <c r="AL14" s="45"/>
      <c r="AM14" s="45"/>
      <c r="AN14" s="47"/>
      <c r="AO14" s="19" t="s">
        <v>59</v>
      </c>
      <c r="AP14" s="19" t="s">
        <v>60</v>
      </c>
      <c r="AQ14" s="47"/>
      <c r="AR14" s="47"/>
      <c r="AS14" s="47"/>
      <c r="AT14" s="47"/>
    </row>
    <row r="15" spans="1:48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20">
        <v>12</v>
      </c>
      <c r="M15" s="20">
        <v>13</v>
      </c>
      <c r="N15" s="20">
        <v>14</v>
      </c>
      <c r="O15" s="20">
        <v>15</v>
      </c>
      <c r="P15" s="20">
        <v>16</v>
      </c>
      <c r="Q15" s="20">
        <v>17</v>
      </c>
      <c r="R15" s="20">
        <v>18</v>
      </c>
      <c r="S15" s="20">
        <v>19</v>
      </c>
      <c r="T15" s="20">
        <v>20</v>
      </c>
      <c r="U15" s="20">
        <v>21</v>
      </c>
      <c r="V15" s="20">
        <v>22</v>
      </c>
      <c r="W15" s="20">
        <v>23</v>
      </c>
      <c r="X15" s="20">
        <v>24</v>
      </c>
      <c r="Y15" s="20">
        <v>25</v>
      </c>
      <c r="Z15" s="20">
        <v>26</v>
      </c>
      <c r="AA15" s="20">
        <v>27</v>
      </c>
      <c r="AB15" s="20">
        <v>28</v>
      </c>
      <c r="AC15" s="20">
        <v>29</v>
      </c>
      <c r="AD15" s="20">
        <v>30</v>
      </c>
      <c r="AE15" s="20">
        <v>31</v>
      </c>
      <c r="AF15" s="20">
        <v>32</v>
      </c>
      <c r="AG15" s="20">
        <v>33</v>
      </c>
      <c r="AH15" s="20">
        <v>34</v>
      </c>
      <c r="AI15" s="20">
        <v>35</v>
      </c>
      <c r="AJ15" s="20">
        <v>36</v>
      </c>
      <c r="AK15" s="20">
        <v>37</v>
      </c>
      <c r="AL15" s="20">
        <v>38</v>
      </c>
      <c r="AM15" s="20">
        <v>39</v>
      </c>
      <c r="AN15" s="20">
        <v>40</v>
      </c>
      <c r="AO15" s="20">
        <v>41</v>
      </c>
      <c r="AP15" s="20">
        <v>42</v>
      </c>
      <c r="AQ15" s="20">
        <v>43</v>
      </c>
      <c r="AR15" s="20">
        <v>44</v>
      </c>
      <c r="AS15" s="20">
        <v>45</v>
      </c>
      <c r="AT15" s="20">
        <v>46</v>
      </c>
    </row>
    <row r="16" spans="1:48">
      <c r="A16" s="21" t="s">
        <v>108</v>
      </c>
      <c r="B16" s="22">
        <f t="shared" ref="B16:B50" si="0">C16+G16</f>
        <v>324000</v>
      </c>
      <c r="C16" s="22">
        <v>317620</v>
      </c>
      <c r="D16" s="22">
        <f t="shared" ref="D16:D23" si="1">E16+F16</f>
        <v>0</v>
      </c>
      <c r="E16" s="22"/>
      <c r="F16" s="22"/>
      <c r="G16" s="22">
        <f t="shared" ref="G16:G50" si="2">H16+I16+J16</f>
        <v>6380</v>
      </c>
      <c r="H16" s="22">
        <v>6380</v>
      </c>
      <c r="I16" s="22">
        <v>0</v>
      </c>
      <c r="J16" s="22">
        <v>0</v>
      </c>
      <c r="K16" s="22">
        <f t="shared" ref="K16:K50" si="3">L16+P16</f>
        <v>324000</v>
      </c>
      <c r="L16" s="22">
        <v>317620</v>
      </c>
      <c r="M16" s="22">
        <f t="shared" ref="M16:M23" si="4">N16+O16</f>
        <v>0</v>
      </c>
      <c r="N16" s="22"/>
      <c r="O16" s="22"/>
      <c r="P16" s="22">
        <f t="shared" ref="P16:P50" si="5">Q16+R16+S16</f>
        <v>6380</v>
      </c>
      <c r="Q16" s="22">
        <v>6380</v>
      </c>
      <c r="R16" s="22">
        <v>0</v>
      </c>
      <c r="S16" s="22">
        <v>0</v>
      </c>
      <c r="T16" s="22">
        <f t="shared" ref="T16:T50" si="6">U16+Y16</f>
        <v>321057.59999999998</v>
      </c>
      <c r="U16" s="22">
        <v>317620</v>
      </c>
      <c r="V16" s="22">
        <f t="shared" ref="V16:V50" si="7">W16+X16</f>
        <v>0</v>
      </c>
      <c r="W16" s="22"/>
      <c r="X16" s="22"/>
      <c r="Y16" s="22">
        <f t="shared" ref="Y16:Y50" si="8">Z16+AA16+AB16</f>
        <v>3437.6</v>
      </c>
      <c r="Z16" s="22">
        <v>3437.6</v>
      </c>
      <c r="AA16" s="22">
        <v>0</v>
      </c>
      <c r="AB16" s="22">
        <v>0</v>
      </c>
      <c r="AC16" s="22">
        <f t="shared" ref="AC16:AC50" si="9">AD16+AH16</f>
        <v>-2942.4</v>
      </c>
      <c r="AD16" s="22">
        <f t="shared" ref="AD16:AD50" si="10">U16-L16</f>
        <v>0</v>
      </c>
      <c r="AE16" s="22">
        <f t="shared" ref="AE16:AE50" si="11">AF16+AG16</f>
        <v>0</v>
      </c>
      <c r="AF16" s="22">
        <f t="shared" ref="AF16:AG50" si="12">W16-N16</f>
        <v>0</v>
      </c>
      <c r="AG16" s="22">
        <f t="shared" si="12"/>
        <v>0</v>
      </c>
      <c r="AH16" s="22">
        <f t="shared" ref="AH16:AH50" si="13">AI16+AJ16+AK16</f>
        <v>-2942.4</v>
      </c>
      <c r="AI16" s="22">
        <f t="shared" ref="AI16:AK50" si="14">Z16-Q16</f>
        <v>-2942.4</v>
      </c>
      <c r="AJ16" s="22">
        <f t="shared" si="14"/>
        <v>0</v>
      </c>
      <c r="AK16" s="22">
        <f t="shared" si="14"/>
        <v>0</v>
      </c>
      <c r="AL16" s="15">
        <v>99.1</v>
      </c>
      <c r="AM16" s="15">
        <v>100</v>
      </c>
      <c r="AQ16" s="15">
        <v>53.9</v>
      </c>
      <c r="AR16" s="15">
        <v>53.9</v>
      </c>
      <c r="AS16" s="15" t="s">
        <v>72</v>
      </c>
      <c r="AT16" s="15" t="s">
        <v>72</v>
      </c>
    </row>
    <row r="17" spans="1:46">
      <c r="A17" s="21" t="s">
        <v>109</v>
      </c>
      <c r="B17" s="22">
        <f t="shared" si="0"/>
        <v>104030</v>
      </c>
      <c r="C17" s="22">
        <v>103030</v>
      </c>
      <c r="D17" s="22">
        <f t="shared" si="1"/>
        <v>0</v>
      </c>
      <c r="E17" s="22"/>
      <c r="F17" s="22"/>
      <c r="G17" s="22">
        <f t="shared" si="2"/>
        <v>1000</v>
      </c>
      <c r="H17" s="22">
        <v>1000</v>
      </c>
      <c r="I17" s="22">
        <v>0</v>
      </c>
      <c r="J17" s="22">
        <v>0</v>
      </c>
      <c r="K17" s="22">
        <f t="shared" si="3"/>
        <v>104030</v>
      </c>
      <c r="L17" s="22">
        <v>103030</v>
      </c>
      <c r="M17" s="22">
        <f t="shared" si="4"/>
        <v>0</v>
      </c>
      <c r="N17" s="22"/>
      <c r="O17" s="22"/>
      <c r="P17" s="22">
        <f t="shared" si="5"/>
        <v>1000</v>
      </c>
      <c r="Q17" s="22">
        <v>1000</v>
      </c>
      <c r="R17" s="22">
        <v>0</v>
      </c>
      <c r="S17" s="22">
        <v>0</v>
      </c>
      <c r="T17" s="22">
        <f t="shared" si="6"/>
        <v>104030</v>
      </c>
      <c r="U17" s="22">
        <v>103030</v>
      </c>
      <c r="V17" s="22">
        <f t="shared" si="7"/>
        <v>0</v>
      </c>
      <c r="W17" s="22"/>
      <c r="X17" s="22"/>
      <c r="Y17" s="22">
        <f t="shared" si="8"/>
        <v>1000</v>
      </c>
      <c r="Z17" s="22">
        <v>1000</v>
      </c>
      <c r="AA17" s="22">
        <v>0</v>
      </c>
      <c r="AB17" s="22">
        <v>0</v>
      </c>
      <c r="AC17" s="22">
        <f t="shared" si="9"/>
        <v>0</v>
      </c>
      <c r="AD17" s="22">
        <f t="shared" si="10"/>
        <v>0</v>
      </c>
      <c r="AE17" s="22">
        <f t="shared" si="11"/>
        <v>0</v>
      </c>
      <c r="AF17" s="22">
        <f t="shared" si="12"/>
        <v>0</v>
      </c>
      <c r="AG17" s="22">
        <f t="shared" si="12"/>
        <v>0</v>
      </c>
      <c r="AH17" s="22">
        <f t="shared" si="13"/>
        <v>0</v>
      </c>
      <c r="AI17" s="22">
        <f t="shared" si="14"/>
        <v>0</v>
      </c>
      <c r="AJ17" s="22">
        <f t="shared" si="14"/>
        <v>0</v>
      </c>
      <c r="AK17" s="22">
        <f t="shared" si="14"/>
        <v>0</v>
      </c>
      <c r="AL17" s="15">
        <v>100</v>
      </c>
      <c r="AM17" s="15">
        <v>100</v>
      </c>
      <c r="AQ17" s="15">
        <v>100</v>
      </c>
      <c r="AR17" s="15">
        <v>100</v>
      </c>
      <c r="AS17" s="15" t="s">
        <v>72</v>
      </c>
      <c r="AT17" s="15" t="s">
        <v>72</v>
      </c>
    </row>
    <row r="18" spans="1:46">
      <c r="A18" s="21" t="s">
        <v>110</v>
      </c>
      <c r="B18" s="22">
        <f t="shared" si="0"/>
        <v>118571</v>
      </c>
      <c r="C18" s="22">
        <v>114190</v>
      </c>
      <c r="D18" s="22">
        <f t="shared" si="1"/>
        <v>0</v>
      </c>
      <c r="E18" s="22"/>
      <c r="F18" s="22"/>
      <c r="G18" s="22">
        <f t="shared" si="2"/>
        <v>4381</v>
      </c>
      <c r="H18" s="22">
        <v>4381</v>
      </c>
      <c r="I18" s="22">
        <v>0</v>
      </c>
      <c r="J18" s="22">
        <v>0</v>
      </c>
      <c r="K18" s="22">
        <f t="shared" si="3"/>
        <v>118571</v>
      </c>
      <c r="L18" s="22">
        <v>114190</v>
      </c>
      <c r="M18" s="22">
        <f t="shared" si="4"/>
        <v>0</v>
      </c>
      <c r="N18" s="22"/>
      <c r="O18" s="22"/>
      <c r="P18" s="22">
        <f t="shared" si="5"/>
        <v>4381</v>
      </c>
      <c r="Q18" s="22">
        <v>4381</v>
      </c>
      <c r="R18" s="22">
        <v>0</v>
      </c>
      <c r="S18" s="22">
        <v>0</v>
      </c>
      <c r="T18" s="22">
        <f t="shared" si="6"/>
        <v>118564.7</v>
      </c>
      <c r="U18" s="22">
        <v>114190</v>
      </c>
      <c r="V18" s="22">
        <f t="shared" si="7"/>
        <v>0</v>
      </c>
      <c r="W18" s="22"/>
      <c r="X18" s="22"/>
      <c r="Y18" s="22">
        <f t="shared" si="8"/>
        <v>4374.7</v>
      </c>
      <c r="Z18" s="22">
        <v>4374.7</v>
      </c>
      <c r="AA18" s="22">
        <v>0</v>
      </c>
      <c r="AB18" s="22">
        <v>0</v>
      </c>
      <c r="AC18" s="22">
        <f t="shared" si="9"/>
        <v>-6.3000000000001819</v>
      </c>
      <c r="AD18" s="22">
        <f t="shared" si="10"/>
        <v>0</v>
      </c>
      <c r="AE18" s="22">
        <f t="shared" si="11"/>
        <v>0</v>
      </c>
      <c r="AF18" s="22">
        <f t="shared" si="12"/>
        <v>0</v>
      </c>
      <c r="AG18" s="22">
        <f t="shared" si="12"/>
        <v>0</v>
      </c>
      <c r="AH18" s="22">
        <f t="shared" si="13"/>
        <v>-6.3000000000001819</v>
      </c>
      <c r="AI18" s="22">
        <f t="shared" si="14"/>
        <v>-6.3000000000001819</v>
      </c>
      <c r="AJ18" s="22">
        <f t="shared" si="14"/>
        <v>0</v>
      </c>
      <c r="AK18" s="22">
        <f t="shared" si="14"/>
        <v>0</v>
      </c>
      <c r="AL18" s="15">
        <v>100</v>
      </c>
      <c r="AM18" s="15">
        <v>100</v>
      </c>
      <c r="AQ18" s="15">
        <v>99.9</v>
      </c>
      <c r="AR18" s="15">
        <v>99.9</v>
      </c>
      <c r="AS18" s="15" t="s">
        <v>72</v>
      </c>
      <c r="AT18" s="15" t="s">
        <v>72</v>
      </c>
    </row>
    <row r="19" spans="1:46">
      <c r="A19" s="21" t="s">
        <v>111</v>
      </c>
      <c r="B19" s="22">
        <f t="shared" si="0"/>
        <v>45460</v>
      </c>
      <c r="C19" s="22">
        <v>44960</v>
      </c>
      <c r="D19" s="22">
        <f t="shared" si="1"/>
        <v>0</v>
      </c>
      <c r="E19" s="22"/>
      <c r="F19" s="22"/>
      <c r="G19" s="22">
        <f t="shared" si="2"/>
        <v>500</v>
      </c>
      <c r="H19" s="22">
        <v>500</v>
      </c>
      <c r="I19" s="22">
        <v>0</v>
      </c>
      <c r="J19" s="22">
        <v>0</v>
      </c>
      <c r="K19" s="22">
        <f t="shared" si="3"/>
        <v>45335.1</v>
      </c>
      <c r="L19" s="22">
        <v>45035.1</v>
      </c>
      <c r="M19" s="22">
        <f t="shared" si="4"/>
        <v>0</v>
      </c>
      <c r="N19" s="22"/>
      <c r="O19" s="22"/>
      <c r="P19" s="22">
        <f t="shared" si="5"/>
        <v>300</v>
      </c>
      <c r="Q19" s="22">
        <v>300</v>
      </c>
      <c r="R19" s="22">
        <v>0</v>
      </c>
      <c r="S19" s="22">
        <v>0</v>
      </c>
      <c r="T19" s="22">
        <f t="shared" si="6"/>
        <v>45285.1</v>
      </c>
      <c r="U19" s="22">
        <v>45035.1</v>
      </c>
      <c r="V19" s="22">
        <f t="shared" si="7"/>
        <v>0</v>
      </c>
      <c r="W19" s="22"/>
      <c r="X19" s="22"/>
      <c r="Y19" s="22">
        <f t="shared" si="8"/>
        <v>250</v>
      </c>
      <c r="Z19" s="22">
        <v>250</v>
      </c>
      <c r="AA19" s="22">
        <v>0</v>
      </c>
      <c r="AB19" s="22">
        <v>0</v>
      </c>
      <c r="AC19" s="22">
        <f t="shared" si="9"/>
        <v>-50</v>
      </c>
      <c r="AD19" s="22">
        <f t="shared" si="10"/>
        <v>0</v>
      </c>
      <c r="AE19" s="22">
        <f t="shared" si="11"/>
        <v>0</v>
      </c>
      <c r="AF19" s="22">
        <f t="shared" si="12"/>
        <v>0</v>
      </c>
      <c r="AG19" s="22">
        <f t="shared" si="12"/>
        <v>0</v>
      </c>
      <c r="AH19" s="22">
        <f t="shared" si="13"/>
        <v>-50</v>
      </c>
      <c r="AI19" s="22">
        <f t="shared" si="14"/>
        <v>-50</v>
      </c>
      <c r="AJ19" s="22">
        <f t="shared" si="14"/>
        <v>0</v>
      </c>
      <c r="AK19" s="22">
        <f t="shared" si="14"/>
        <v>0</v>
      </c>
      <c r="AL19" s="15">
        <v>99.9</v>
      </c>
      <c r="AM19" s="15">
        <v>100</v>
      </c>
      <c r="AQ19" s="15">
        <v>83.3</v>
      </c>
      <c r="AR19" s="15">
        <v>83.3</v>
      </c>
      <c r="AS19" s="15" t="s">
        <v>72</v>
      </c>
      <c r="AT19" s="15" t="s">
        <v>72</v>
      </c>
    </row>
    <row r="20" spans="1:46">
      <c r="A20" s="21" t="s">
        <v>112</v>
      </c>
      <c r="B20" s="22">
        <f t="shared" si="0"/>
        <v>101530</v>
      </c>
      <c r="C20" s="22">
        <v>99160</v>
      </c>
      <c r="D20" s="22">
        <f t="shared" si="1"/>
        <v>0</v>
      </c>
      <c r="E20" s="22"/>
      <c r="F20" s="22"/>
      <c r="G20" s="22">
        <f t="shared" si="2"/>
        <v>2370</v>
      </c>
      <c r="H20" s="22">
        <v>2370</v>
      </c>
      <c r="I20" s="22">
        <v>0</v>
      </c>
      <c r="J20" s="22">
        <v>0</v>
      </c>
      <c r="K20" s="22">
        <f t="shared" si="3"/>
        <v>101530</v>
      </c>
      <c r="L20" s="22">
        <v>99160</v>
      </c>
      <c r="M20" s="22">
        <f t="shared" si="4"/>
        <v>0</v>
      </c>
      <c r="N20" s="22"/>
      <c r="O20" s="22"/>
      <c r="P20" s="22">
        <f t="shared" si="5"/>
        <v>2370</v>
      </c>
      <c r="Q20" s="22">
        <v>2370</v>
      </c>
      <c r="R20" s="22">
        <v>0</v>
      </c>
      <c r="S20" s="22">
        <v>0</v>
      </c>
      <c r="T20" s="22">
        <f t="shared" si="6"/>
        <v>101320</v>
      </c>
      <c r="U20" s="22">
        <v>99160</v>
      </c>
      <c r="V20" s="22">
        <f t="shared" si="7"/>
        <v>0</v>
      </c>
      <c r="W20" s="22"/>
      <c r="X20" s="22"/>
      <c r="Y20" s="22">
        <f t="shared" si="8"/>
        <v>2160</v>
      </c>
      <c r="Z20" s="22">
        <v>2160</v>
      </c>
      <c r="AA20" s="22">
        <v>0</v>
      </c>
      <c r="AB20" s="22">
        <v>0</v>
      </c>
      <c r="AC20" s="22">
        <f t="shared" si="9"/>
        <v>-210</v>
      </c>
      <c r="AD20" s="22">
        <f t="shared" si="10"/>
        <v>0</v>
      </c>
      <c r="AE20" s="22">
        <f t="shared" si="11"/>
        <v>0</v>
      </c>
      <c r="AF20" s="22">
        <f t="shared" si="12"/>
        <v>0</v>
      </c>
      <c r="AG20" s="22">
        <f t="shared" si="12"/>
        <v>0</v>
      </c>
      <c r="AH20" s="22">
        <f t="shared" si="13"/>
        <v>-210</v>
      </c>
      <c r="AI20" s="22">
        <f t="shared" si="14"/>
        <v>-210</v>
      </c>
      <c r="AJ20" s="22">
        <f t="shared" si="14"/>
        <v>0</v>
      </c>
      <c r="AK20" s="22">
        <f t="shared" si="14"/>
        <v>0</v>
      </c>
      <c r="AL20" s="15">
        <v>99.8</v>
      </c>
      <c r="AM20" s="15">
        <v>100</v>
      </c>
      <c r="AQ20" s="15">
        <v>91.1</v>
      </c>
      <c r="AR20" s="15">
        <v>91.1</v>
      </c>
      <c r="AS20" s="15" t="s">
        <v>72</v>
      </c>
      <c r="AT20" s="15" t="s">
        <v>72</v>
      </c>
    </row>
    <row r="21" spans="1:46">
      <c r="A21" s="21" t="s">
        <v>113</v>
      </c>
      <c r="B21" s="22">
        <f t="shared" si="0"/>
        <v>171540</v>
      </c>
      <c r="C21" s="22">
        <v>165990</v>
      </c>
      <c r="D21" s="22">
        <f t="shared" si="1"/>
        <v>0</v>
      </c>
      <c r="E21" s="22"/>
      <c r="F21" s="22"/>
      <c r="G21" s="22">
        <f t="shared" si="2"/>
        <v>5550</v>
      </c>
      <c r="H21" s="22">
        <v>5550</v>
      </c>
      <c r="I21" s="22">
        <v>0</v>
      </c>
      <c r="J21" s="22">
        <v>0</v>
      </c>
      <c r="K21" s="22">
        <f t="shared" si="3"/>
        <v>171615.1</v>
      </c>
      <c r="L21" s="22">
        <v>166065.1</v>
      </c>
      <c r="M21" s="22">
        <f t="shared" si="4"/>
        <v>0</v>
      </c>
      <c r="N21" s="22"/>
      <c r="O21" s="22"/>
      <c r="P21" s="22">
        <f t="shared" si="5"/>
        <v>5550</v>
      </c>
      <c r="Q21" s="22">
        <v>5550</v>
      </c>
      <c r="R21" s="22">
        <v>0</v>
      </c>
      <c r="S21" s="22">
        <v>0</v>
      </c>
      <c r="T21" s="22">
        <f t="shared" si="6"/>
        <v>171601.4</v>
      </c>
      <c r="U21" s="22">
        <v>166065.1</v>
      </c>
      <c r="V21" s="22">
        <f t="shared" si="7"/>
        <v>0</v>
      </c>
      <c r="W21" s="22"/>
      <c r="X21" s="22"/>
      <c r="Y21" s="22">
        <f t="shared" si="8"/>
        <v>5536.3</v>
      </c>
      <c r="Z21" s="22">
        <v>5536.3</v>
      </c>
      <c r="AA21" s="22">
        <v>0</v>
      </c>
      <c r="AB21" s="22">
        <v>0</v>
      </c>
      <c r="AC21" s="22">
        <f t="shared" si="9"/>
        <v>-13.699999999999818</v>
      </c>
      <c r="AD21" s="22">
        <f t="shared" si="10"/>
        <v>0</v>
      </c>
      <c r="AE21" s="22">
        <f t="shared" si="11"/>
        <v>0</v>
      </c>
      <c r="AF21" s="22">
        <f t="shared" si="12"/>
        <v>0</v>
      </c>
      <c r="AG21" s="22">
        <f t="shared" si="12"/>
        <v>0</v>
      </c>
      <c r="AH21" s="22">
        <f t="shared" si="13"/>
        <v>-13.699999999999818</v>
      </c>
      <c r="AI21" s="22">
        <f t="shared" si="14"/>
        <v>-13.699999999999818</v>
      </c>
      <c r="AJ21" s="22">
        <f t="shared" si="14"/>
        <v>0</v>
      </c>
      <c r="AK21" s="22">
        <f t="shared" si="14"/>
        <v>0</v>
      </c>
      <c r="AL21" s="15">
        <v>100</v>
      </c>
      <c r="AM21" s="15">
        <v>100</v>
      </c>
      <c r="AQ21" s="15">
        <v>99.8</v>
      </c>
      <c r="AR21" s="15">
        <v>99.8</v>
      </c>
      <c r="AS21" s="15" t="s">
        <v>72</v>
      </c>
      <c r="AT21" s="15" t="s">
        <v>72</v>
      </c>
    </row>
    <row r="22" spans="1:46">
      <c r="A22" s="21" t="s">
        <v>114</v>
      </c>
      <c r="B22" s="22">
        <f t="shared" si="0"/>
        <v>110948.6</v>
      </c>
      <c r="C22" s="22">
        <v>104780</v>
      </c>
      <c r="D22" s="22">
        <f t="shared" si="1"/>
        <v>0</v>
      </c>
      <c r="E22" s="22"/>
      <c r="F22" s="22"/>
      <c r="G22" s="22">
        <f t="shared" si="2"/>
        <v>6168.6</v>
      </c>
      <c r="H22" s="22">
        <v>6168.6</v>
      </c>
      <c r="I22" s="22">
        <v>0</v>
      </c>
      <c r="J22" s="22">
        <v>0</v>
      </c>
      <c r="K22" s="22">
        <f t="shared" si="3"/>
        <v>111023.70000000001</v>
      </c>
      <c r="L22" s="22">
        <v>104855.1</v>
      </c>
      <c r="M22" s="22">
        <f t="shared" si="4"/>
        <v>0</v>
      </c>
      <c r="N22" s="22"/>
      <c r="O22" s="22"/>
      <c r="P22" s="22">
        <f t="shared" si="5"/>
        <v>6168.6</v>
      </c>
      <c r="Q22" s="22">
        <v>6168.6</v>
      </c>
      <c r="R22" s="22">
        <v>0</v>
      </c>
      <c r="S22" s="22">
        <v>0</v>
      </c>
      <c r="T22" s="22">
        <f t="shared" si="6"/>
        <v>109228</v>
      </c>
      <c r="U22" s="22">
        <v>104855.1</v>
      </c>
      <c r="V22" s="22">
        <f t="shared" si="7"/>
        <v>0</v>
      </c>
      <c r="W22" s="22"/>
      <c r="X22" s="22"/>
      <c r="Y22" s="22">
        <f t="shared" si="8"/>
        <v>4372.8999999999996</v>
      </c>
      <c r="Z22" s="22">
        <v>4372.8999999999996</v>
      </c>
      <c r="AA22" s="22">
        <v>0</v>
      </c>
      <c r="AB22" s="22">
        <v>0</v>
      </c>
      <c r="AC22" s="22">
        <f t="shared" si="9"/>
        <v>-1795.7000000000007</v>
      </c>
      <c r="AD22" s="22">
        <f t="shared" si="10"/>
        <v>0</v>
      </c>
      <c r="AE22" s="22">
        <f t="shared" si="11"/>
        <v>0</v>
      </c>
      <c r="AF22" s="22">
        <f t="shared" si="12"/>
        <v>0</v>
      </c>
      <c r="AG22" s="22">
        <f t="shared" si="12"/>
        <v>0</v>
      </c>
      <c r="AH22" s="22">
        <f t="shared" si="13"/>
        <v>-1795.7000000000007</v>
      </c>
      <c r="AI22" s="22">
        <f t="shared" si="14"/>
        <v>-1795.7000000000007</v>
      </c>
      <c r="AJ22" s="22">
        <f t="shared" si="14"/>
        <v>0</v>
      </c>
      <c r="AK22" s="22">
        <f t="shared" si="14"/>
        <v>0</v>
      </c>
      <c r="AL22" s="15">
        <v>98.4</v>
      </c>
      <c r="AM22" s="15">
        <v>100</v>
      </c>
      <c r="AQ22" s="15">
        <v>70.900000000000006</v>
      </c>
      <c r="AR22" s="15">
        <v>70.900000000000006</v>
      </c>
      <c r="AS22" s="15" t="s">
        <v>72</v>
      </c>
      <c r="AT22" s="15" t="s">
        <v>72</v>
      </c>
    </row>
    <row r="23" spans="1:46">
      <c r="A23" s="21" t="s">
        <v>115</v>
      </c>
      <c r="B23" s="22">
        <f t="shared" si="0"/>
        <v>121745</v>
      </c>
      <c r="C23" s="22">
        <v>113060</v>
      </c>
      <c r="D23" s="22">
        <f t="shared" si="1"/>
        <v>0</v>
      </c>
      <c r="E23" s="22"/>
      <c r="F23" s="22"/>
      <c r="G23" s="22">
        <f t="shared" si="2"/>
        <v>8685</v>
      </c>
      <c r="H23" s="22">
        <v>8685</v>
      </c>
      <c r="I23" s="22">
        <v>0</v>
      </c>
      <c r="J23" s="22">
        <v>0</v>
      </c>
      <c r="K23" s="22">
        <f t="shared" si="3"/>
        <v>121895.2</v>
      </c>
      <c r="L23" s="22">
        <v>113210.2</v>
      </c>
      <c r="M23" s="22">
        <f t="shared" si="4"/>
        <v>0</v>
      </c>
      <c r="N23" s="22"/>
      <c r="O23" s="22"/>
      <c r="P23" s="22">
        <f t="shared" si="5"/>
        <v>8685</v>
      </c>
      <c r="Q23" s="22">
        <v>8685</v>
      </c>
      <c r="R23" s="22">
        <v>0</v>
      </c>
      <c r="S23" s="22">
        <v>0</v>
      </c>
      <c r="T23" s="22">
        <f t="shared" si="6"/>
        <v>121888.3</v>
      </c>
      <c r="U23" s="22">
        <v>113210.2</v>
      </c>
      <c r="V23" s="22">
        <f t="shared" si="7"/>
        <v>0</v>
      </c>
      <c r="W23" s="22"/>
      <c r="X23" s="22"/>
      <c r="Y23" s="22">
        <f t="shared" si="8"/>
        <v>8678.1</v>
      </c>
      <c r="Z23" s="22">
        <v>8678.1</v>
      </c>
      <c r="AA23" s="22">
        <v>0</v>
      </c>
      <c r="AB23" s="22">
        <v>0</v>
      </c>
      <c r="AC23" s="22">
        <f t="shared" si="9"/>
        <v>-6.8999999999996362</v>
      </c>
      <c r="AD23" s="22">
        <f t="shared" si="10"/>
        <v>0</v>
      </c>
      <c r="AE23" s="22">
        <f t="shared" si="11"/>
        <v>0</v>
      </c>
      <c r="AF23" s="22">
        <f t="shared" si="12"/>
        <v>0</v>
      </c>
      <c r="AG23" s="22">
        <f t="shared" si="12"/>
        <v>0</v>
      </c>
      <c r="AH23" s="22">
        <f t="shared" si="13"/>
        <v>-6.8999999999996362</v>
      </c>
      <c r="AI23" s="22">
        <f t="shared" si="14"/>
        <v>-6.8999999999996362</v>
      </c>
      <c r="AJ23" s="22">
        <f t="shared" si="14"/>
        <v>0</v>
      </c>
      <c r="AK23" s="22">
        <f t="shared" si="14"/>
        <v>0</v>
      </c>
      <c r="AL23" s="15">
        <v>100</v>
      </c>
      <c r="AM23" s="15">
        <v>100</v>
      </c>
      <c r="AQ23" s="15">
        <v>99.9</v>
      </c>
      <c r="AR23" s="15">
        <v>99.9</v>
      </c>
      <c r="AS23" s="15" t="s">
        <v>72</v>
      </c>
      <c r="AT23" s="15" t="s">
        <v>72</v>
      </c>
    </row>
    <row r="24" spans="1:46">
      <c r="A24" s="21" t="s">
        <v>116</v>
      </c>
      <c r="B24" s="22">
        <f t="shared" si="0"/>
        <v>146568.20000000001</v>
      </c>
      <c r="C24" s="22">
        <v>140400</v>
      </c>
      <c r="D24" s="22">
        <v>76804.600000000006</v>
      </c>
      <c r="E24" s="22">
        <v>71738.600000000006</v>
      </c>
      <c r="F24" s="22">
        <v>5066</v>
      </c>
      <c r="G24" s="22">
        <f t="shared" si="2"/>
        <v>6168.2</v>
      </c>
      <c r="H24" s="22">
        <v>2580</v>
      </c>
      <c r="I24" s="22">
        <v>3588.2</v>
      </c>
      <c r="J24" s="22">
        <v>0</v>
      </c>
      <c r="K24" s="22">
        <f t="shared" si="3"/>
        <v>148222.20000000001</v>
      </c>
      <c r="L24" s="22">
        <v>140475.1</v>
      </c>
      <c r="M24" s="22">
        <v>76804.600000000006</v>
      </c>
      <c r="N24" s="22">
        <v>71738.600000000006</v>
      </c>
      <c r="O24" s="22">
        <v>5066</v>
      </c>
      <c r="P24" s="22">
        <f t="shared" si="5"/>
        <v>7747.1</v>
      </c>
      <c r="Q24" s="22">
        <v>2580</v>
      </c>
      <c r="R24" s="22">
        <v>5167.1000000000004</v>
      </c>
      <c r="S24" s="22">
        <v>0</v>
      </c>
      <c r="T24" s="22">
        <f t="shared" si="6"/>
        <v>144925</v>
      </c>
      <c r="U24" s="22">
        <v>140475.1</v>
      </c>
      <c r="V24" s="22">
        <f t="shared" si="7"/>
        <v>0</v>
      </c>
      <c r="W24" s="22"/>
      <c r="X24" s="22"/>
      <c r="Y24" s="22">
        <f t="shared" si="8"/>
        <v>4449.8999999999996</v>
      </c>
      <c r="Z24" s="22">
        <v>2236.6999999999998</v>
      </c>
      <c r="AA24" s="22">
        <v>2213.1999999999998</v>
      </c>
      <c r="AB24" s="22">
        <v>0</v>
      </c>
      <c r="AC24" s="22">
        <f t="shared" si="9"/>
        <v>-3297.2000000000007</v>
      </c>
      <c r="AD24" s="22">
        <f t="shared" si="10"/>
        <v>0</v>
      </c>
      <c r="AE24" s="22">
        <f t="shared" si="11"/>
        <v>-76804.600000000006</v>
      </c>
      <c r="AF24" s="22">
        <f t="shared" si="12"/>
        <v>-71738.600000000006</v>
      </c>
      <c r="AG24" s="22">
        <f t="shared" si="12"/>
        <v>-5066</v>
      </c>
      <c r="AH24" s="22">
        <f t="shared" si="13"/>
        <v>-3297.2000000000007</v>
      </c>
      <c r="AI24" s="22">
        <f t="shared" si="14"/>
        <v>-343.30000000000018</v>
      </c>
      <c r="AJ24" s="22">
        <f t="shared" si="14"/>
        <v>-2953.9000000000005</v>
      </c>
      <c r="AK24" s="22">
        <f t="shared" si="14"/>
        <v>0</v>
      </c>
      <c r="AL24" s="15">
        <v>98.8</v>
      </c>
      <c r="AM24" s="15">
        <v>100</v>
      </c>
      <c r="AQ24" s="15">
        <v>72.099999999999994</v>
      </c>
      <c r="AR24" s="15">
        <v>86.7</v>
      </c>
      <c r="AS24" s="15">
        <v>61.7</v>
      </c>
      <c r="AT24" s="15" t="s">
        <v>72</v>
      </c>
    </row>
    <row r="25" spans="1:46">
      <c r="A25" s="21" t="s">
        <v>117</v>
      </c>
      <c r="B25" s="22">
        <f t="shared" si="0"/>
        <v>197990</v>
      </c>
      <c r="C25" s="22">
        <v>192990</v>
      </c>
      <c r="D25" s="22">
        <f t="shared" ref="D25:D41" si="15">E25+F25</f>
        <v>0</v>
      </c>
      <c r="E25" s="22"/>
      <c r="F25" s="22"/>
      <c r="G25" s="22">
        <f t="shared" si="2"/>
        <v>5000</v>
      </c>
      <c r="H25" s="22">
        <v>5000</v>
      </c>
      <c r="I25" s="22">
        <v>0</v>
      </c>
      <c r="J25" s="22">
        <v>0</v>
      </c>
      <c r="K25" s="22">
        <f t="shared" si="3"/>
        <v>198140.2</v>
      </c>
      <c r="L25" s="22">
        <v>193140.2</v>
      </c>
      <c r="M25" s="22">
        <f t="shared" ref="M25:M41" si="16">N25+O25</f>
        <v>0</v>
      </c>
      <c r="N25" s="22"/>
      <c r="O25" s="22"/>
      <c r="P25" s="22">
        <f t="shared" si="5"/>
        <v>5000</v>
      </c>
      <c r="Q25" s="22">
        <v>5000</v>
      </c>
      <c r="R25" s="22">
        <v>0</v>
      </c>
      <c r="S25" s="22">
        <v>0</v>
      </c>
      <c r="T25" s="22">
        <f t="shared" si="6"/>
        <v>198140</v>
      </c>
      <c r="U25" s="22">
        <v>193140.2</v>
      </c>
      <c r="V25" s="22">
        <f t="shared" si="7"/>
        <v>0</v>
      </c>
      <c r="W25" s="22"/>
      <c r="X25" s="22"/>
      <c r="Y25" s="22">
        <f t="shared" si="8"/>
        <v>4999.8</v>
      </c>
      <c r="Z25" s="22">
        <v>4999.8</v>
      </c>
      <c r="AA25" s="22">
        <v>0</v>
      </c>
      <c r="AB25" s="22">
        <v>0</v>
      </c>
      <c r="AC25" s="22">
        <f t="shared" si="9"/>
        <v>-0.1999999999998181</v>
      </c>
      <c r="AD25" s="22">
        <f t="shared" si="10"/>
        <v>0</v>
      </c>
      <c r="AE25" s="22">
        <f t="shared" si="11"/>
        <v>0</v>
      </c>
      <c r="AF25" s="22">
        <f t="shared" si="12"/>
        <v>0</v>
      </c>
      <c r="AG25" s="22">
        <f t="shared" si="12"/>
        <v>0</v>
      </c>
      <c r="AH25" s="22">
        <f t="shared" si="13"/>
        <v>-0.1999999999998181</v>
      </c>
      <c r="AI25" s="22">
        <f t="shared" si="14"/>
        <v>-0.1999999999998181</v>
      </c>
      <c r="AJ25" s="22">
        <f t="shared" si="14"/>
        <v>0</v>
      </c>
      <c r="AK25" s="22">
        <f t="shared" si="14"/>
        <v>0</v>
      </c>
      <c r="AL25" s="15">
        <v>100</v>
      </c>
      <c r="AM25" s="15">
        <v>100</v>
      </c>
      <c r="AQ25" s="15">
        <v>100</v>
      </c>
      <c r="AR25" s="15">
        <v>100</v>
      </c>
      <c r="AS25" s="15" t="s">
        <v>72</v>
      </c>
      <c r="AT25" s="15" t="s">
        <v>72</v>
      </c>
    </row>
    <row r="26" spans="1:46">
      <c r="A26" s="21" t="s">
        <v>118</v>
      </c>
      <c r="B26" s="22">
        <f t="shared" si="0"/>
        <v>95705</v>
      </c>
      <c r="C26" s="22">
        <v>92270</v>
      </c>
      <c r="D26" s="22">
        <f t="shared" si="15"/>
        <v>0</v>
      </c>
      <c r="E26" s="22"/>
      <c r="F26" s="22"/>
      <c r="G26" s="22">
        <f t="shared" si="2"/>
        <v>3435</v>
      </c>
      <c r="H26" s="22">
        <v>3435</v>
      </c>
      <c r="I26" s="22">
        <v>0</v>
      </c>
      <c r="J26" s="22">
        <v>0</v>
      </c>
      <c r="K26" s="22">
        <f t="shared" si="3"/>
        <v>95705</v>
      </c>
      <c r="L26" s="22">
        <v>92270</v>
      </c>
      <c r="M26" s="22">
        <f t="shared" si="16"/>
        <v>0</v>
      </c>
      <c r="N26" s="22"/>
      <c r="O26" s="22"/>
      <c r="P26" s="22">
        <f t="shared" si="5"/>
        <v>3435</v>
      </c>
      <c r="Q26" s="22">
        <v>3435</v>
      </c>
      <c r="R26" s="22">
        <v>0</v>
      </c>
      <c r="S26" s="22">
        <v>0</v>
      </c>
      <c r="T26" s="22">
        <f t="shared" si="6"/>
        <v>94811.8</v>
      </c>
      <c r="U26" s="22">
        <v>92270</v>
      </c>
      <c r="V26" s="22">
        <f t="shared" si="7"/>
        <v>0</v>
      </c>
      <c r="W26" s="22"/>
      <c r="X26" s="22"/>
      <c r="Y26" s="22">
        <f t="shared" si="8"/>
        <v>2541.8000000000002</v>
      </c>
      <c r="Z26" s="22">
        <v>2541.8000000000002</v>
      </c>
      <c r="AA26" s="22">
        <v>0</v>
      </c>
      <c r="AB26" s="22">
        <v>0</v>
      </c>
      <c r="AC26" s="22">
        <f t="shared" si="9"/>
        <v>-893.19999999999982</v>
      </c>
      <c r="AD26" s="22">
        <f t="shared" si="10"/>
        <v>0</v>
      </c>
      <c r="AE26" s="22">
        <f t="shared" si="11"/>
        <v>0</v>
      </c>
      <c r="AF26" s="22">
        <f t="shared" si="12"/>
        <v>0</v>
      </c>
      <c r="AG26" s="22">
        <f t="shared" si="12"/>
        <v>0</v>
      </c>
      <c r="AH26" s="22">
        <f t="shared" si="13"/>
        <v>-893.19999999999982</v>
      </c>
      <c r="AI26" s="22">
        <f t="shared" si="14"/>
        <v>-893.19999999999982</v>
      </c>
      <c r="AJ26" s="22">
        <f t="shared" si="14"/>
        <v>0</v>
      </c>
      <c r="AK26" s="22">
        <f t="shared" si="14"/>
        <v>0</v>
      </c>
      <c r="AL26" s="15">
        <v>99.1</v>
      </c>
      <c r="AM26" s="15">
        <v>100</v>
      </c>
      <c r="AQ26" s="15">
        <v>74</v>
      </c>
      <c r="AR26" s="15">
        <v>74</v>
      </c>
      <c r="AS26" s="15" t="s">
        <v>72</v>
      </c>
      <c r="AT26" s="15" t="s">
        <v>72</v>
      </c>
    </row>
    <row r="27" spans="1:46">
      <c r="A27" s="21" t="s">
        <v>119</v>
      </c>
      <c r="B27" s="22">
        <f t="shared" si="0"/>
        <v>117290</v>
      </c>
      <c r="C27" s="22">
        <v>111360</v>
      </c>
      <c r="D27" s="22">
        <f t="shared" si="15"/>
        <v>0</v>
      </c>
      <c r="E27" s="22"/>
      <c r="F27" s="22"/>
      <c r="G27" s="22">
        <f t="shared" si="2"/>
        <v>5930</v>
      </c>
      <c r="H27" s="22">
        <v>5930</v>
      </c>
      <c r="I27" s="22">
        <v>0</v>
      </c>
      <c r="J27" s="22">
        <v>0</v>
      </c>
      <c r="K27" s="22">
        <f t="shared" si="3"/>
        <v>116965.1</v>
      </c>
      <c r="L27" s="22">
        <v>111435.1</v>
      </c>
      <c r="M27" s="22">
        <f t="shared" si="16"/>
        <v>0</v>
      </c>
      <c r="N27" s="22"/>
      <c r="O27" s="22"/>
      <c r="P27" s="22">
        <f t="shared" si="5"/>
        <v>5530</v>
      </c>
      <c r="Q27" s="22">
        <v>5530</v>
      </c>
      <c r="R27" s="22">
        <v>0</v>
      </c>
      <c r="S27" s="22">
        <v>0</v>
      </c>
      <c r="T27" s="22">
        <f t="shared" si="6"/>
        <v>116833.40000000001</v>
      </c>
      <c r="U27" s="22">
        <v>111435.1</v>
      </c>
      <c r="V27" s="22">
        <f t="shared" si="7"/>
        <v>0</v>
      </c>
      <c r="W27" s="22"/>
      <c r="X27" s="22"/>
      <c r="Y27" s="22">
        <f t="shared" si="8"/>
        <v>5398.3</v>
      </c>
      <c r="Z27" s="22">
        <v>5398.3</v>
      </c>
      <c r="AA27" s="22">
        <v>0</v>
      </c>
      <c r="AB27" s="22">
        <v>0</v>
      </c>
      <c r="AC27" s="22">
        <f t="shared" si="9"/>
        <v>-131.69999999999982</v>
      </c>
      <c r="AD27" s="22">
        <f t="shared" si="10"/>
        <v>0</v>
      </c>
      <c r="AE27" s="22">
        <f t="shared" si="11"/>
        <v>0</v>
      </c>
      <c r="AF27" s="22">
        <f t="shared" si="12"/>
        <v>0</v>
      </c>
      <c r="AG27" s="22">
        <f t="shared" si="12"/>
        <v>0</v>
      </c>
      <c r="AH27" s="22">
        <f t="shared" si="13"/>
        <v>-131.69999999999982</v>
      </c>
      <c r="AI27" s="22">
        <f t="shared" si="14"/>
        <v>-131.69999999999982</v>
      </c>
      <c r="AJ27" s="22">
        <f t="shared" si="14"/>
        <v>0</v>
      </c>
      <c r="AK27" s="22">
        <f t="shared" si="14"/>
        <v>0</v>
      </c>
      <c r="AL27" s="15">
        <v>99.9</v>
      </c>
      <c r="AM27" s="15">
        <v>100</v>
      </c>
      <c r="AQ27" s="15">
        <v>97.6</v>
      </c>
      <c r="AR27" s="15">
        <v>97.6</v>
      </c>
      <c r="AS27" s="15" t="s">
        <v>72</v>
      </c>
      <c r="AT27" s="15" t="s">
        <v>72</v>
      </c>
    </row>
    <row r="28" spans="1:46">
      <c r="A28" s="21" t="s">
        <v>120</v>
      </c>
      <c r="B28" s="22">
        <f t="shared" si="0"/>
        <v>59380</v>
      </c>
      <c r="C28" s="22">
        <v>57630</v>
      </c>
      <c r="D28" s="22">
        <f t="shared" si="15"/>
        <v>0</v>
      </c>
      <c r="E28" s="22"/>
      <c r="F28" s="22"/>
      <c r="G28" s="22">
        <f t="shared" si="2"/>
        <v>1750</v>
      </c>
      <c r="H28" s="22">
        <v>1750</v>
      </c>
      <c r="I28" s="22">
        <v>0</v>
      </c>
      <c r="J28" s="22">
        <v>0</v>
      </c>
      <c r="K28" s="22">
        <f t="shared" si="3"/>
        <v>59305.1</v>
      </c>
      <c r="L28" s="22">
        <v>57705.1</v>
      </c>
      <c r="M28" s="22">
        <f t="shared" si="16"/>
        <v>0</v>
      </c>
      <c r="N28" s="22"/>
      <c r="O28" s="22"/>
      <c r="P28" s="22">
        <f t="shared" si="5"/>
        <v>1600</v>
      </c>
      <c r="Q28" s="22">
        <v>1600</v>
      </c>
      <c r="R28" s="22">
        <v>0</v>
      </c>
      <c r="S28" s="22">
        <v>0</v>
      </c>
      <c r="T28" s="22">
        <f t="shared" si="6"/>
        <v>59045</v>
      </c>
      <c r="U28" s="22">
        <v>57705.1</v>
      </c>
      <c r="V28" s="22">
        <f t="shared" si="7"/>
        <v>0</v>
      </c>
      <c r="W28" s="22"/>
      <c r="X28" s="22"/>
      <c r="Y28" s="22">
        <f t="shared" si="8"/>
        <v>1339.9</v>
      </c>
      <c r="Z28" s="22">
        <v>1339.9</v>
      </c>
      <c r="AA28" s="22">
        <v>0</v>
      </c>
      <c r="AB28" s="22">
        <v>0</v>
      </c>
      <c r="AC28" s="22">
        <f t="shared" si="9"/>
        <v>-260.09999999999991</v>
      </c>
      <c r="AD28" s="22">
        <f t="shared" si="10"/>
        <v>0</v>
      </c>
      <c r="AE28" s="22">
        <f t="shared" si="11"/>
        <v>0</v>
      </c>
      <c r="AF28" s="22">
        <f t="shared" si="12"/>
        <v>0</v>
      </c>
      <c r="AG28" s="22">
        <f t="shared" si="12"/>
        <v>0</v>
      </c>
      <c r="AH28" s="22">
        <f t="shared" si="13"/>
        <v>-260.09999999999991</v>
      </c>
      <c r="AI28" s="22">
        <f t="shared" si="14"/>
        <v>-260.09999999999991</v>
      </c>
      <c r="AJ28" s="22">
        <f t="shared" si="14"/>
        <v>0</v>
      </c>
      <c r="AK28" s="22">
        <f t="shared" si="14"/>
        <v>0</v>
      </c>
      <c r="AL28" s="15">
        <v>99.6</v>
      </c>
      <c r="AM28" s="15">
        <v>100</v>
      </c>
      <c r="AQ28" s="15">
        <v>83.7</v>
      </c>
      <c r="AR28" s="15">
        <v>83.7</v>
      </c>
      <c r="AS28" s="15" t="s">
        <v>72</v>
      </c>
      <c r="AT28" s="15" t="s">
        <v>72</v>
      </c>
    </row>
    <row r="29" spans="1:46">
      <c r="A29" s="21" t="s">
        <v>121</v>
      </c>
      <c r="B29" s="22">
        <f t="shared" si="0"/>
        <v>115270</v>
      </c>
      <c r="C29" s="22">
        <v>112920</v>
      </c>
      <c r="D29" s="22">
        <f t="shared" si="15"/>
        <v>0</v>
      </c>
      <c r="E29" s="22"/>
      <c r="F29" s="22"/>
      <c r="G29" s="22">
        <f t="shared" si="2"/>
        <v>2350</v>
      </c>
      <c r="H29" s="22">
        <v>2350</v>
      </c>
      <c r="I29" s="22">
        <v>0</v>
      </c>
      <c r="J29" s="22">
        <v>0</v>
      </c>
      <c r="K29" s="22">
        <f t="shared" si="3"/>
        <v>115270</v>
      </c>
      <c r="L29" s="22">
        <v>112920</v>
      </c>
      <c r="M29" s="22">
        <f t="shared" si="16"/>
        <v>0</v>
      </c>
      <c r="N29" s="22"/>
      <c r="O29" s="22"/>
      <c r="P29" s="22">
        <f t="shared" si="5"/>
        <v>2350</v>
      </c>
      <c r="Q29" s="22">
        <v>2350</v>
      </c>
      <c r="R29" s="22">
        <v>0</v>
      </c>
      <c r="S29" s="22">
        <v>0</v>
      </c>
      <c r="T29" s="22">
        <f t="shared" si="6"/>
        <v>114626.1</v>
      </c>
      <c r="U29" s="22">
        <v>112920</v>
      </c>
      <c r="V29" s="22">
        <f t="shared" si="7"/>
        <v>0</v>
      </c>
      <c r="W29" s="22"/>
      <c r="X29" s="22"/>
      <c r="Y29" s="22">
        <f t="shared" si="8"/>
        <v>1706.1</v>
      </c>
      <c r="Z29" s="22">
        <v>1706.1</v>
      </c>
      <c r="AA29" s="22">
        <v>0</v>
      </c>
      <c r="AB29" s="22">
        <v>0</v>
      </c>
      <c r="AC29" s="22">
        <f t="shared" si="9"/>
        <v>-643.90000000000009</v>
      </c>
      <c r="AD29" s="22">
        <f t="shared" si="10"/>
        <v>0</v>
      </c>
      <c r="AE29" s="22">
        <f t="shared" si="11"/>
        <v>0</v>
      </c>
      <c r="AF29" s="22">
        <f t="shared" si="12"/>
        <v>0</v>
      </c>
      <c r="AG29" s="22">
        <f t="shared" si="12"/>
        <v>0</v>
      </c>
      <c r="AH29" s="22">
        <f t="shared" si="13"/>
        <v>-643.90000000000009</v>
      </c>
      <c r="AI29" s="22">
        <f t="shared" si="14"/>
        <v>-643.90000000000009</v>
      </c>
      <c r="AJ29" s="22">
        <f t="shared" si="14"/>
        <v>0</v>
      </c>
      <c r="AK29" s="22">
        <f t="shared" si="14"/>
        <v>0</v>
      </c>
      <c r="AL29" s="15">
        <v>99.4</v>
      </c>
      <c r="AM29" s="15">
        <v>100</v>
      </c>
      <c r="AQ29" s="15">
        <v>72.599999999999994</v>
      </c>
      <c r="AR29" s="15">
        <v>72.599999999999994</v>
      </c>
      <c r="AS29" s="15" t="s">
        <v>72</v>
      </c>
      <c r="AT29" s="15" t="s">
        <v>72</v>
      </c>
    </row>
    <row r="30" spans="1:46">
      <c r="A30" s="21" t="s">
        <v>122</v>
      </c>
      <c r="B30" s="22">
        <f t="shared" si="0"/>
        <v>75661.899999999994</v>
      </c>
      <c r="C30" s="22">
        <v>61910</v>
      </c>
      <c r="D30" s="22">
        <f t="shared" si="15"/>
        <v>0</v>
      </c>
      <c r="E30" s="22"/>
      <c r="F30" s="22"/>
      <c r="G30" s="22">
        <f t="shared" si="2"/>
        <v>13751.9</v>
      </c>
      <c r="H30" s="22">
        <v>400</v>
      </c>
      <c r="I30" s="22">
        <v>12721.9</v>
      </c>
      <c r="J30" s="22">
        <v>630</v>
      </c>
      <c r="K30" s="22">
        <f t="shared" si="3"/>
        <v>81334.600000000006</v>
      </c>
      <c r="L30" s="22">
        <v>61985.1</v>
      </c>
      <c r="M30" s="22">
        <f t="shared" si="16"/>
        <v>0</v>
      </c>
      <c r="N30" s="22"/>
      <c r="O30" s="22"/>
      <c r="P30" s="22">
        <f t="shared" si="5"/>
        <v>19349.5</v>
      </c>
      <c r="Q30" s="22">
        <v>400</v>
      </c>
      <c r="R30" s="22">
        <v>18319.5</v>
      </c>
      <c r="S30" s="22">
        <v>630</v>
      </c>
      <c r="T30" s="22">
        <f t="shared" si="6"/>
        <v>77965.5</v>
      </c>
      <c r="U30" s="22">
        <v>61985.1</v>
      </c>
      <c r="V30" s="22">
        <f t="shared" si="7"/>
        <v>0</v>
      </c>
      <c r="W30" s="22"/>
      <c r="X30" s="22"/>
      <c r="Y30" s="22">
        <f t="shared" si="8"/>
        <v>15980.4</v>
      </c>
      <c r="Z30" s="22">
        <v>400</v>
      </c>
      <c r="AA30" s="22">
        <v>14959</v>
      </c>
      <c r="AB30" s="22">
        <v>621.4</v>
      </c>
      <c r="AC30" s="22">
        <f t="shared" si="9"/>
        <v>-3369.1</v>
      </c>
      <c r="AD30" s="22">
        <f t="shared" si="10"/>
        <v>0</v>
      </c>
      <c r="AE30" s="22">
        <f t="shared" si="11"/>
        <v>0</v>
      </c>
      <c r="AF30" s="22">
        <f t="shared" si="12"/>
        <v>0</v>
      </c>
      <c r="AG30" s="22">
        <f t="shared" si="12"/>
        <v>0</v>
      </c>
      <c r="AH30" s="22">
        <f t="shared" si="13"/>
        <v>-3369.1</v>
      </c>
      <c r="AI30" s="22">
        <f t="shared" si="14"/>
        <v>0</v>
      </c>
      <c r="AJ30" s="22">
        <f t="shared" si="14"/>
        <v>-3360.5</v>
      </c>
      <c r="AK30" s="22">
        <f t="shared" si="14"/>
        <v>-8.6000000000000227</v>
      </c>
      <c r="AL30" s="15">
        <v>102.9</v>
      </c>
      <c r="AM30" s="15">
        <v>100</v>
      </c>
      <c r="AQ30" s="15">
        <v>117</v>
      </c>
      <c r="AR30" s="15">
        <v>100</v>
      </c>
      <c r="AS30" s="15">
        <v>117.6</v>
      </c>
      <c r="AT30" s="15">
        <v>98.6</v>
      </c>
    </row>
    <row r="31" spans="1:46">
      <c r="A31" s="21" t="s">
        <v>123</v>
      </c>
      <c r="B31" s="22">
        <f t="shared" si="0"/>
        <v>107580</v>
      </c>
      <c r="C31" s="22">
        <v>104080</v>
      </c>
      <c r="D31" s="22">
        <f t="shared" si="15"/>
        <v>0</v>
      </c>
      <c r="E31" s="22"/>
      <c r="F31" s="22"/>
      <c r="G31" s="22">
        <f t="shared" si="2"/>
        <v>3500</v>
      </c>
      <c r="H31" s="22">
        <v>3500</v>
      </c>
      <c r="I31" s="22">
        <v>0</v>
      </c>
      <c r="J31" s="22">
        <v>0</v>
      </c>
      <c r="K31" s="22">
        <f t="shared" si="3"/>
        <v>107655.1</v>
      </c>
      <c r="L31" s="22">
        <v>104155.1</v>
      </c>
      <c r="M31" s="22">
        <f t="shared" si="16"/>
        <v>0</v>
      </c>
      <c r="N31" s="22"/>
      <c r="O31" s="22"/>
      <c r="P31" s="22">
        <f t="shared" si="5"/>
        <v>3500</v>
      </c>
      <c r="Q31" s="22">
        <v>3500</v>
      </c>
      <c r="R31" s="22">
        <v>0</v>
      </c>
      <c r="S31" s="22">
        <v>0</v>
      </c>
      <c r="T31" s="22">
        <f t="shared" si="6"/>
        <v>107616.20000000001</v>
      </c>
      <c r="U31" s="22">
        <v>104155.1</v>
      </c>
      <c r="V31" s="22">
        <f t="shared" si="7"/>
        <v>0</v>
      </c>
      <c r="W31" s="22"/>
      <c r="X31" s="22"/>
      <c r="Y31" s="22">
        <f t="shared" si="8"/>
        <v>3461.1</v>
      </c>
      <c r="Z31" s="22">
        <v>3461.1</v>
      </c>
      <c r="AA31" s="22">
        <v>0</v>
      </c>
      <c r="AB31" s="22">
        <v>0</v>
      </c>
      <c r="AC31" s="22">
        <f t="shared" si="9"/>
        <v>-38.900000000000091</v>
      </c>
      <c r="AD31" s="22">
        <f t="shared" si="10"/>
        <v>0</v>
      </c>
      <c r="AE31" s="22">
        <f t="shared" si="11"/>
        <v>0</v>
      </c>
      <c r="AF31" s="22">
        <f t="shared" si="12"/>
        <v>0</v>
      </c>
      <c r="AG31" s="22">
        <f t="shared" si="12"/>
        <v>0</v>
      </c>
      <c r="AH31" s="22">
        <f t="shared" si="13"/>
        <v>-38.900000000000091</v>
      </c>
      <c r="AI31" s="22">
        <f t="shared" si="14"/>
        <v>-38.900000000000091</v>
      </c>
      <c r="AJ31" s="22">
        <f t="shared" si="14"/>
        <v>0</v>
      </c>
      <c r="AK31" s="22">
        <f t="shared" si="14"/>
        <v>0</v>
      </c>
      <c r="AL31" s="15">
        <v>100</v>
      </c>
      <c r="AM31" s="15">
        <v>100</v>
      </c>
      <c r="AQ31" s="15">
        <v>98.9</v>
      </c>
      <c r="AR31" s="15">
        <v>98.9</v>
      </c>
      <c r="AS31" s="15" t="s">
        <v>72</v>
      </c>
      <c r="AT31" s="15" t="s">
        <v>72</v>
      </c>
    </row>
    <row r="32" spans="1:46">
      <c r="A32" s="21" t="s">
        <v>124</v>
      </c>
      <c r="B32" s="22">
        <f t="shared" si="0"/>
        <v>145980</v>
      </c>
      <c r="C32" s="22">
        <v>140530</v>
      </c>
      <c r="D32" s="22">
        <f t="shared" si="15"/>
        <v>0</v>
      </c>
      <c r="E32" s="22"/>
      <c r="F32" s="22"/>
      <c r="G32" s="22">
        <f t="shared" si="2"/>
        <v>5450</v>
      </c>
      <c r="H32" s="22">
        <v>5450</v>
      </c>
      <c r="I32" s="22">
        <v>0</v>
      </c>
      <c r="J32" s="22">
        <v>0</v>
      </c>
      <c r="K32" s="22">
        <f t="shared" si="3"/>
        <v>146055.1</v>
      </c>
      <c r="L32" s="22">
        <v>140605.1</v>
      </c>
      <c r="M32" s="22">
        <f t="shared" si="16"/>
        <v>0</v>
      </c>
      <c r="N32" s="22"/>
      <c r="O32" s="22"/>
      <c r="P32" s="22">
        <f t="shared" si="5"/>
        <v>5450</v>
      </c>
      <c r="Q32" s="22">
        <v>5450</v>
      </c>
      <c r="R32" s="22">
        <v>0</v>
      </c>
      <c r="S32" s="22">
        <v>0</v>
      </c>
      <c r="T32" s="22">
        <f t="shared" si="6"/>
        <v>146045.70000000001</v>
      </c>
      <c r="U32" s="22">
        <v>140605.1</v>
      </c>
      <c r="V32" s="22">
        <f t="shared" si="7"/>
        <v>0</v>
      </c>
      <c r="W32" s="22"/>
      <c r="X32" s="22"/>
      <c r="Y32" s="22">
        <f t="shared" si="8"/>
        <v>5440.6</v>
      </c>
      <c r="Z32" s="22">
        <v>5440.6</v>
      </c>
      <c r="AA32" s="22">
        <v>0</v>
      </c>
      <c r="AB32" s="22">
        <v>0</v>
      </c>
      <c r="AC32" s="22">
        <f t="shared" si="9"/>
        <v>-9.3999999999996362</v>
      </c>
      <c r="AD32" s="22">
        <f t="shared" si="10"/>
        <v>0</v>
      </c>
      <c r="AE32" s="22">
        <f t="shared" si="11"/>
        <v>0</v>
      </c>
      <c r="AF32" s="22">
        <f t="shared" si="12"/>
        <v>0</v>
      </c>
      <c r="AG32" s="22">
        <f t="shared" si="12"/>
        <v>0</v>
      </c>
      <c r="AH32" s="22">
        <f t="shared" si="13"/>
        <v>-9.3999999999996362</v>
      </c>
      <c r="AI32" s="22">
        <f t="shared" si="14"/>
        <v>-9.3999999999996362</v>
      </c>
      <c r="AJ32" s="22">
        <f t="shared" si="14"/>
        <v>0</v>
      </c>
      <c r="AK32" s="22">
        <f t="shared" si="14"/>
        <v>0</v>
      </c>
      <c r="AL32" s="15">
        <v>100</v>
      </c>
      <c r="AM32" s="15">
        <v>100</v>
      </c>
      <c r="AQ32" s="15">
        <v>99.8</v>
      </c>
      <c r="AR32" s="15">
        <v>99.8</v>
      </c>
      <c r="AS32" s="15" t="s">
        <v>72</v>
      </c>
      <c r="AT32" s="15" t="s">
        <v>72</v>
      </c>
    </row>
    <row r="33" spans="1:46">
      <c r="A33" s="21" t="s">
        <v>125</v>
      </c>
      <c r="B33" s="22">
        <f t="shared" si="0"/>
        <v>125460.4</v>
      </c>
      <c r="C33" s="22">
        <v>121220</v>
      </c>
      <c r="D33" s="22">
        <f t="shared" si="15"/>
        <v>0</v>
      </c>
      <c r="E33" s="22"/>
      <c r="F33" s="22"/>
      <c r="G33" s="22">
        <f t="shared" si="2"/>
        <v>4240.3999999999996</v>
      </c>
      <c r="H33" s="22">
        <v>4240.3999999999996</v>
      </c>
      <c r="I33" s="22">
        <v>0</v>
      </c>
      <c r="J33" s="22">
        <v>0</v>
      </c>
      <c r="K33" s="22">
        <f t="shared" si="3"/>
        <v>125310.39999999999</v>
      </c>
      <c r="L33" s="22">
        <v>121220</v>
      </c>
      <c r="M33" s="22">
        <f t="shared" si="16"/>
        <v>0</v>
      </c>
      <c r="N33" s="22"/>
      <c r="O33" s="22"/>
      <c r="P33" s="22">
        <f t="shared" si="5"/>
        <v>4090.4</v>
      </c>
      <c r="Q33" s="22">
        <v>4090.4</v>
      </c>
      <c r="R33" s="22">
        <v>0</v>
      </c>
      <c r="S33" s="22">
        <v>0</v>
      </c>
      <c r="T33" s="22">
        <f t="shared" si="6"/>
        <v>124929.4</v>
      </c>
      <c r="U33" s="22">
        <v>121220</v>
      </c>
      <c r="V33" s="22">
        <f t="shared" si="7"/>
        <v>0</v>
      </c>
      <c r="W33" s="22"/>
      <c r="X33" s="22"/>
      <c r="Y33" s="22">
        <f t="shared" si="8"/>
        <v>3709.4</v>
      </c>
      <c r="Z33" s="22">
        <v>3709.4</v>
      </c>
      <c r="AA33" s="22">
        <v>0</v>
      </c>
      <c r="AB33" s="22">
        <v>0</v>
      </c>
      <c r="AC33" s="22">
        <f t="shared" si="9"/>
        <v>-381</v>
      </c>
      <c r="AD33" s="22">
        <f t="shared" si="10"/>
        <v>0</v>
      </c>
      <c r="AE33" s="22">
        <f t="shared" si="11"/>
        <v>0</v>
      </c>
      <c r="AF33" s="22">
        <f t="shared" si="12"/>
        <v>0</v>
      </c>
      <c r="AG33" s="22">
        <f t="shared" si="12"/>
        <v>0</v>
      </c>
      <c r="AH33" s="22">
        <f t="shared" si="13"/>
        <v>-381</v>
      </c>
      <c r="AI33" s="22">
        <f t="shared" si="14"/>
        <v>-381</v>
      </c>
      <c r="AJ33" s="22">
        <f t="shared" si="14"/>
        <v>0</v>
      </c>
      <c r="AK33" s="22">
        <f t="shared" si="14"/>
        <v>0</v>
      </c>
      <c r="AL33" s="15">
        <v>99.7</v>
      </c>
      <c r="AM33" s="15">
        <v>100</v>
      </c>
      <c r="AQ33" s="15">
        <v>90.7</v>
      </c>
      <c r="AR33" s="15">
        <v>90.7</v>
      </c>
      <c r="AS33" s="15" t="s">
        <v>72</v>
      </c>
      <c r="AT33" s="15" t="s">
        <v>72</v>
      </c>
    </row>
    <row r="34" spans="1:46">
      <c r="A34" s="21" t="s">
        <v>126</v>
      </c>
      <c r="B34" s="22">
        <f t="shared" si="0"/>
        <v>90300</v>
      </c>
      <c r="C34" s="22">
        <v>87400</v>
      </c>
      <c r="D34" s="22">
        <f t="shared" si="15"/>
        <v>0</v>
      </c>
      <c r="E34" s="22"/>
      <c r="F34" s="22"/>
      <c r="G34" s="22">
        <f t="shared" si="2"/>
        <v>2900</v>
      </c>
      <c r="H34" s="22">
        <v>2900</v>
      </c>
      <c r="I34" s="22">
        <v>0</v>
      </c>
      <c r="J34" s="22">
        <v>0</v>
      </c>
      <c r="K34" s="22">
        <f t="shared" si="3"/>
        <v>90300</v>
      </c>
      <c r="L34" s="22">
        <v>87400</v>
      </c>
      <c r="M34" s="22">
        <f t="shared" si="16"/>
        <v>0</v>
      </c>
      <c r="N34" s="22"/>
      <c r="O34" s="22"/>
      <c r="P34" s="22">
        <f t="shared" si="5"/>
        <v>2900</v>
      </c>
      <c r="Q34" s="22">
        <v>2900</v>
      </c>
      <c r="R34" s="22">
        <v>0</v>
      </c>
      <c r="S34" s="22">
        <v>0</v>
      </c>
      <c r="T34" s="22">
        <f t="shared" si="6"/>
        <v>89982.1</v>
      </c>
      <c r="U34" s="22">
        <v>87400</v>
      </c>
      <c r="V34" s="22">
        <f t="shared" si="7"/>
        <v>0</v>
      </c>
      <c r="W34" s="22"/>
      <c r="X34" s="22"/>
      <c r="Y34" s="22">
        <f t="shared" si="8"/>
        <v>2582.1</v>
      </c>
      <c r="Z34" s="22">
        <v>2582.1</v>
      </c>
      <c r="AA34" s="22">
        <v>0</v>
      </c>
      <c r="AB34" s="22">
        <v>0</v>
      </c>
      <c r="AC34" s="22">
        <f t="shared" si="9"/>
        <v>-317.90000000000009</v>
      </c>
      <c r="AD34" s="22">
        <f t="shared" si="10"/>
        <v>0</v>
      </c>
      <c r="AE34" s="22">
        <f t="shared" si="11"/>
        <v>0</v>
      </c>
      <c r="AF34" s="22">
        <f t="shared" si="12"/>
        <v>0</v>
      </c>
      <c r="AG34" s="22">
        <f t="shared" si="12"/>
        <v>0</v>
      </c>
      <c r="AH34" s="22">
        <f t="shared" si="13"/>
        <v>-317.90000000000009</v>
      </c>
      <c r="AI34" s="22">
        <f t="shared" si="14"/>
        <v>-317.90000000000009</v>
      </c>
      <c r="AJ34" s="22">
        <f t="shared" si="14"/>
        <v>0</v>
      </c>
      <c r="AK34" s="22">
        <f t="shared" si="14"/>
        <v>0</v>
      </c>
      <c r="AL34" s="15">
        <v>99.6</v>
      </c>
      <c r="AM34" s="15">
        <v>100</v>
      </c>
      <c r="AQ34" s="15">
        <v>89</v>
      </c>
      <c r="AR34" s="15">
        <v>89</v>
      </c>
      <c r="AS34" s="15" t="s">
        <v>72</v>
      </c>
      <c r="AT34" s="15" t="s">
        <v>72</v>
      </c>
    </row>
    <row r="35" spans="1:46">
      <c r="A35" s="21" t="s">
        <v>127</v>
      </c>
      <c r="B35" s="22">
        <f t="shared" si="0"/>
        <v>195105</v>
      </c>
      <c r="C35" s="22">
        <v>189120</v>
      </c>
      <c r="D35" s="22">
        <f t="shared" si="15"/>
        <v>0</v>
      </c>
      <c r="E35" s="22"/>
      <c r="F35" s="22"/>
      <c r="G35" s="22">
        <f t="shared" si="2"/>
        <v>5985</v>
      </c>
      <c r="H35" s="22">
        <v>5985</v>
      </c>
      <c r="I35" s="22">
        <v>0</v>
      </c>
      <c r="J35" s="22">
        <v>0</v>
      </c>
      <c r="K35" s="22">
        <f t="shared" si="3"/>
        <v>195875</v>
      </c>
      <c r="L35" s="22">
        <v>189120</v>
      </c>
      <c r="M35" s="22">
        <f t="shared" si="16"/>
        <v>0</v>
      </c>
      <c r="N35" s="22"/>
      <c r="O35" s="22"/>
      <c r="P35" s="22">
        <f t="shared" si="5"/>
        <v>6755</v>
      </c>
      <c r="Q35" s="22">
        <v>6755</v>
      </c>
      <c r="R35" s="22">
        <v>0</v>
      </c>
      <c r="S35" s="22">
        <v>0</v>
      </c>
      <c r="T35" s="22">
        <f t="shared" si="6"/>
        <v>194305.2</v>
      </c>
      <c r="U35" s="22">
        <v>189120</v>
      </c>
      <c r="V35" s="22">
        <f t="shared" si="7"/>
        <v>0</v>
      </c>
      <c r="W35" s="22"/>
      <c r="X35" s="22"/>
      <c r="Y35" s="22">
        <f t="shared" si="8"/>
        <v>5185.2</v>
      </c>
      <c r="Z35" s="22">
        <v>5185.2</v>
      </c>
      <c r="AA35" s="22">
        <v>0</v>
      </c>
      <c r="AB35" s="22">
        <v>0</v>
      </c>
      <c r="AC35" s="22">
        <f t="shared" si="9"/>
        <v>-1569.8000000000002</v>
      </c>
      <c r="AD35" s="22">
        <f t="shared" si="10"/>
        <v>0</v>
      </c>
      <c r="AE35" s="22">
        <f t="shared" si="11"/>
        <v>0</v>
      </c>
      <c r="AF35" s="22">
        <f t="shared" si="12"/>
        <v>0</v>
      </c>
      <c r="AG35" s="22">
        <f t="shared" si="12"/>
        <v>0</v>
      </c>
      <c r="AH35" s="22">
        <f t="shared" si="13"/>
        <v>-1569.8000000000002</v>
      </c>
      <c r="AI35" s="22">
        <f t="shared" si="14"/>
        <v>-1569.8000000000002</v>
      </c>
      <c r="AJ35" s="22">
        <f t="shared" si="14"/>
        <v>0</v>
      </c>
      <c r="AK35" s="22">
        <f t="shared" si="14"/>
        <v>0</v>
      </c>
      <c r="AL35" s="15">
        <v>99.2</v>
      </c>
      <c r="AM35" s="15">
        <v>100</v>
      </c>
      <c r="AQ35" s="15">
        <v>76.8</v>
      </c>
      <c r="AR35" s="15">
        <v>76.8</v>
      </c>
      <c r="AS35" s="15" t="s">
        <v>72</v>
      </c>
      <c r="AT35" s="15" t="s">
        <v>72</v>
      </c>
    </row>
    <row r="36" spans="1:46">
      <c r="A36" s="21" t="s">
        <v>128</v>
      </c>
      <c r="B36" s="22">
        <f t="shared" si="0"/>
        <v>147582</v>
      </c>
      <c r="C36" s="22">
        <v>142500</v>
      </c>
      <c r="D36" s="22">
        <f t="shared" si="15"/>
        <v>0</v>
      </c>
      <c r="E36" s="22"/>
      <c r="F36" s="22"/>
      <c r="G36" s="22">
        <f t="shared" si="2"/>
        <v>5082</v>
      </c>
      <c r="H36" s="22">
        <v>5082</v>
      </c>
      <c r="I36" s="22">
        <v>0</v>
      </c>
      <c r="J36" s="22">
        <v>0</v>
      </c>
      <c r="K36" s="22">
        <f t="shared" si="3"/>
        <v>147752</v>
      </c>
      <c r="L36" s="22">
        <v>142500</v>
      </c>
      <c r="M36" s="22">
        <f t="shared" si="16"/>
        <v>0</v>
      </c>
      <c r="N36" s="22"/>
      <c r="O36" s="22"/>
      <c r="P36" s="22">
        <f t="shared" si="5"/>
        <v>5252</v>
      </c>
      <c r="Q36" s="22">
        <v>5252</v>
      </c>
      <c r="R36" s="22">
        <v>0</v>
      </c>
      <c r="S36" s="22">
        <v>0</v>
      </c>
      <c r="T36" s="22">
        <f t="shared" si="6"/>
        <v>147548.70000000001</v>
      </c>
      <c r="U36" s="22">
        <v>142500</v>
      </c>
      <c r="V36" s="22">
        <f t="shared" si="7"/>
        <v>0</v>
      </c>
      <c r="W36" s="22"/>
      <c r="X36" s="22"/>
      <c r="Y36" s="22">
        <f t="shared" si="8"/>
        <v>5048.7</v>
      </c>
      <c r="Z36" s="22">
        <v>5048.7</v>
      </c>
      <c r="AA36" s="22">
        <v>0</v>
      </c>
      <c r="AB36" s="22">
        <v>0</v>
      </c>
      <c r="AC36" s="22">
        <f t="shared" si="9"/>
        <v>-203.30000000000018</v>
      </c>
      <c r="AD36" s="22">
        <f t="shared" si="10"/>
        <v>0</v>
      </c>
      <c r="AE36" s="22">
        <f t="shared" si="11"/>
        <v>0</v>
      </c>
      <c r="AF36" s="22">
        <f t="shared" si="12"/>
        <v>0</v>
      </c>
      <c r="AG36" s="22">
        <f t="shared" si="12"/>
        <v>0</v>
      </c>
      <c r="AH36" s="22">
        <f t="shared" si="13"/>
        <v>-203.30000000000018</v>
      </c>
      <c r="AI36" s="22">
        <f t="shared" si="14"/>
        <v>-203.30000000000018</v>
      </c>
      <c r="AJ36" s="22">
        <f t="shared" si="14"/>
        <v>0</v>
      </c>
      <c r="AK36" s="22">
        <f t="shared" si="14"/>
        <v>0</v>
      </c>
      <c r="AL36" s="15">
        <v>99.9</v>
      </c>
      <c r="AM36" s="15">
        <v>100</v>
      </c>
      <c r="AQ36" s="15">
        <v>96.1</v>
      </c>
      <c r="AR36" s="15">
        <v>96.1</v>
      </c>
      <c r="AS36" s="15" t="s">
        <v>72</v>
      </c>
      <c r="AT36" s="15" t="s">
        <v>72</v>
      </c>
    </row>
    <row r="37" spans="1:46">
      <c r="A37" s="21" t="s">
        <v>129</v>
      </c>
      <c r="B37" s="22">
        <f t="shared" si="0"/>
        <v>88260</v>
      </c>
      <c r="C37" s="22">
        <v>84310</v>
      </c>
      <c r="D37" s="22">
        <f t="shared" si="15"/>
        <v>0</v>
      </c>
      <c r="E37" s="22"/>
      <c r="F37" s="22"/>
      <c r="G37" s="22">
        <f t="shared" si="2"/>
        <v>3950</v>
      </c>
      <c r="H37" s="22">
        <v>3950</v>
      </c>
      <c r="I37" s="22">
        <v>0</v>
      </c>
      <c r="J37" s="22">
        <v>0</v>
      </c>
      <c r="K37" s="22">
        <f t="shared" si="3"/>
        <v>88335.1</v>
      </c>
      <c r="L37" s="22">
        <v>84385.1</v>
      </c>
      <c r="M37" s="22">
        <f t="shared" si="16"/>
        <v>0</v>
      </c>
      <c r="N37" s="22"/>
      <c r="O37" s="22"/>
      <c r="P37" s="22">
        <f t="shared" si="5"/>
        <v>3950</v>
      </c>
      <c r="Q37" s="22">
        <v>3950</v>
      </c>
      <c r="R37" s="22">
        <v>0</v>
      </c>
      <c r="S37" s="22">
        <v>0</v>
      </c>
      <c r="T37" s="22">
        <f t="shared" si="6"/>
        <v>87728.900000000009</v>
      </c>
      <c r="U37" s="22">
        <v>84385.1</v>
      </c>
      <c r="V37" s="22">
        <f t="shared" si="7"/>
        <v>0</v>
      </c>
      <c r="W37" s="22"/>
      <c r="X37" s="22"/>
      <c r="Y37" s="22">
        <f t="shared" si="8"/>
        <v>3343.8</v>
      </c>
      <c r="Z37" s="22">
        <v>3343.8</v>
      </c>
      <c r="AA37" s="22">
        <v>0</v>
      </c>
      <c r="AB37" s="22">
        <v>0</v>
      </c>
      <c r="AC37" s="22">
        <f t="shared" si="9"/>
        <v>-606.19999999999982</v>
      </c>
      <c r="AD37" s="22">
        <f t="shared" si="10"/>
        <v>0</v>
      </c>
      <c r="AE37" s="22">
        <f t="shared" si="11"/>
        <v>0</v>
      </c>
      <c r="AF37" s="22">
        <f t="shared" si="12"/>
        <v>0</v>
      </c>
      <c r="AG37" s="22">
        <f t="shared" si="12"/>
        <v>0</v>
      </c>
      <c r="AH37" s="22">
        <f t="shared" si="13"/>
        <v>-606.19999999999982</v>
      </c>
      <c r="AI37" s="22">
        <f t="shared" si="14"/>
        <v>-606.19999999999982</v>
      </c>
      <c r="AJ37" s="22">
        <f t="shared" si="14"/>
        <v>0</v>
      </c>
      <c r="AK37" s="22">
        <f t="shared" si="14"/>
        <v>0</v>
      </c>
      <c r="AL37" s="15">
        <v>99.3</v>
      </c>
      <c r="AM37" s="15">
        <v>100</v>
      </c>
      <c r="AQ37" s="15">
        <v>84.7</v>
      </c>
      <c r="AR37" s="15">
        <v>84.7</v>
      </c>
      <c r="AS37" s="15" t="s">
        <v>72</v>
      </c>
      <c r="AT37" s="15" t="s">
        <v>72</v>
      </c>
    </row>
    <row r="38" spans="1:46">
      <c r="A38" s="21" t="s">
        <v>130</v>
      </c>
      <c r="B38" s="22">
        <f t="shared" si="0"/>
        <v>122005</v>
      </c>
      <c r="C38" s="22">
        <v>112130</v>
      </c>
      <c r="D38" s="22">
        <f t="shared" si="15"/>
        <v>0</v>
      </c>
      <c r="E38" s="22"/>
      <c r="F38" s="22"/>
      <c r="G38" s="22">
        <f t="shared" si="2"/>
        <v>9875</v>
      </c>
      <c r="H38" s="22">
        <v>9875</v>
      </c>
      <c r="I38" s="22">
        <v>0</v>
      </c>
      <c r="J38" s="22">
        <v>0</v>
      </c>
      <c r="K38" s="22">
        <f t="shared" si="3"/>
        <v>122405</v>
      </c>
      <c r="L38" s="22">
        <v>112130</v>
      </c>
      <c r="M38" s="22">
        <f t="shared" si="16"/>
        <v>0</v>
      </c>
      <c r="N38" s="22"/>
      <c r="O38" s="22"/>
      <c r="P38" s="22">
        <f t="shared" si="5"/>
        <v>10275</v>
      </c>
      <c r="Q38" s="22">
        <v>10275</v>
      </c>
      <c r="R38" s="22">
        <v>0</v>
      </c>
      <c r="S38" s="22">
        <v>0</v>
      </c>
      <c r="T38" s="22">
        <f t="shared" si="6"/>
        <v>115314.4</v>
      </c>
      <c r="U38" s="22">
        <v>112130</v>
      </c>
      <c r="V38" s="22">
        <f t="shared" si="7"/>
        <v>0</v>
      </c>
      <c r="W38" s="22"/>
      <c r="X38" s="22"/>
      <c r="Y38" s="22">
        <f t="shared" si="8"/>
        <v>3184.4</v>
      </c>
      <c r="Z38" s="22">
        <v>3184.4</v>
      </c>
      <c r="AA38" s="22">
        <v>0</v>
      </c>
      <c r="AB38" s="22">
        <v>0</v>
      </c>
      <c r="AC38" s="22">
        <f t="shared" si="9"/>
        <v>-7090.6</v>
      </c>
      <c r="AD38" s="22">
        <f t="shared" si="10"/>
        <v>0</v>
      </c>
      <c r="AE38" s="22">
        <f t="shared" si="11"/>
        <v>0</v>
      </c>
      <c r="AF38" s="22">
        <f t="shared" si="12"/>
        <v>0</v>
      </c>
      <c r="AG38" s="22">
        <f t="shared" si="12"/>
        <v>0</v>
      </c>
      <c r="AH38" s="22">
        <f t="shared" si="13"/>
        <v>-7090.6</v>
      </c>
      <c r="AI38" s="22">
        <f t="shared" si="14"/>
        <v>-7090.6</v>
      </c>
      <c r="AJ38" s="22">
        <f t="shared" si="14"/>
        <v>0</v>
      </c>
      <c r="AK38" s="22">
        <f t="shared" si="14"/>
        <v>0</v>
      </c>
      <c r="AL38" s="15">
        <v>94.2</v>
      </c>
      <c r="AM38" s="15">
        <v>100</v>
      </c>
      <c r="AQ38" s="15">
        <v>31</v>
      </c>
      <c r="AR38" s="15">
        <v>31</v>
      </c>
      <c r="AS38" s="15" t="s">
        <v>72</v>
      </c>
      <c r="AT38" s="15" t="s">
        <v>72</v>
      </c>
    </row>
    <row r="39" spans="1:46">
      <c r="A39" s="21" t="s">
        <v>131</v>
      </c>
      <c r="B39" s="22">
        <f t="shared" si="0"/>
        <v>70140</v>
      </c>
      <c r="C39" s="22">
        <v>68920</v>
      </c>
      <c r="D39" s="22">
        <f t="shared" si="15"/>
        <v>0</v>
      </c>
      <c r="E39" s="22"/>
      <c r="F39" s="22"/>
      <c r="G39" s="22">
        <f t="shared" si="2"/>
        <v>1220</v>
      </c>
      <c r="H39" s="22">
        <v>1220</v>
      </c>
      <c r="I39" s="22">
        <v>0</v>
      </c>
      <c r="J39" s="22">
        <v>0</v>
      </c>
      <c r="K39" s="22">
        <f t="shared" si="3"/>
        <v>70215.100000000006</v>
      </c>
      <c r="L39" s="22">
        <v>68995.100000000006</v>
      </c>
      <c r="M39" s="22">
        <f t="shared" si="16"/>
        <v>0</v>
      </c>
      <c r="N39" s="22"/>
      <c r="O39" s="22"/>
      <c r="P39" s="22">
        <f t="shared" si="5"/>
        <v>1220</v>
      </c>
      <c r="Q39" s="22">
        <v>1220</v>
      </c>
      <c r="R39" s="22">
        <v>0</v>
      </c>
      <c r="S39" s="22">
        <v>0</v>
      </c>
      <c r="T39" s="22">
        <f t="shared" si="6"/>
        <v>70065</v>
      </c>
      <c r="U39" s="22">
        <v>68995.100000000006</v>
      </c>
      <c r="V39" s="22">
        <f t="shared" si="7"/>
        <v>0</v>
      </c>
      <c r="W39" s="22"/>
      <c r="X39" s="22"/>
      <c r="Y39" s="22">
        <f t="shared" si="8"/>
        <v>1069.9000000000001</v>
      </c>
      <c r="Z39" s="22">
        <v>1069.9000000000001</v>
      </c>
      <c r="AA39" s="22">
        <v>0</v>
      </c>
      <c r="AB39" s="22">
        <v>0</v>
      </c>
      <c r="AC39" s="22">
        <f t="shared" si="9"/>
        <v>-150.09999999999991</v>
      </c>
      <c r="AD39" s="22">
        <f t="shared" si="10"/>
        <v>0</v>
      </c>
      <c r="AE39" s="22">
        <f t="shared" si="11"/>
        <v>0</v>
      </c>
      <c r="AF39" s="22">
        <f t="shared" si="12"/>
        <v>0</v>
      </c>
      <c r="AG39" s="22">
        <f t="shared" si="12"/>
        <v>0</v>
      </c>
      <c r="AH39" s="22">
        <f t="shared" si="13"/>
        <v>-150.09999999999991</v>
      </c>
      <c r="AI39" s="22">
        <f t="shared" si="14"/>
        <v>-150.09999999999991</v>
      </c>
      <c r="AJ39" s="22">
        <f t="shared" si="14"/>
        <v>0</v>
      </c>
      <c r="AK39" s="22">
        <f t="shared" si="14"/>
        <v>0</v>
      </c>
      <c r="AL39" s="15">
        <v>99.8</v>
      </c>
      <c r="AM39" s="15">
        <v>100</v>
      </c>
      <c r="AQ39" s="15">
        <v>87.7</v>
      </c>
      <c r="AR39" s="15">
        <v>87.7</v>
      </c>
      <c r="AS39" s="15" t="s">
        <v>72</v>
      </c>
      <c r="AT39" s="15" t="s">
        <v>72</v>
      </c>
    </row>
    <row r="40" spans="1:46">
      <c r="A40" s="21" t="s">
        <v>132</v>
      </c>
      <c r="B40" s="22">
        <f t="shared" si="0"/>
        <v>163051</v>
      </c>
      <c r="C40" s="22">
        <v>154540</v>
      </c>
      <c r="D40" s="22">
        <f t="shared" si="15"/>
        <v>0</v>
      </c>
      <c r="E40" s="22"/>
      <c r="F40" s="22"/>
      <c r="G40" s="22">
        <f t="shared" si="2"/>
        <v>8511</v>
      </c>
      <c r="H40" s="22">
        <v>8511</v>
      </c>
      <c r="I40" s="22">
        <v>0</v>
      </c>
      <c r="J40" s="22">
        <v>0</v>
      </c>
      <c r="K40" s="22">
        <f t="shared" si="3"/>
        <v>163126.1</v>
      </c>
      <c r="L40" s="22">
        <v>154615.1</v>
      </c>
      <c r="M40" s="22">
        <f t="shared" si="16"/>
        <v>0</v>
      </c>
      <c r="N40" s="22"/>
      <c r="O40" s="22"/>
      <c r="P40" s="22">
        <f t="shared" si="5"/>
        <v>8511</v>
      </c>
      <c r="Q40" s="22">
        <v>8511</v>
      </c>
      <c r="R40" s="22">
        <v>0</v>
      </c>
      <c r="S40" s="22">
        <v>0</v>
      </c>
      <c r="T40" s="22">
        <f t="shared" si="6"/>
        <v>161438.9</v>
      </c>
      <c r="U40" s="22">
        <v>154615.1</v>
      </c>
      <c r="V40" s="22">
        <f t="shared" si="7"/>
        <v>0</v>
      </c>
      <c r="W40" s="22"/>
      <c r="X40" s="22"/>
      <c r="Y40" s="22">
        <f t="shared" si="8"/>
        <v>6823.8</v>
      </c>
      <c r="Z40" s="22">
        <v>6823.8</v>
      </c>
      <c r="AA40" s="22">
        <v>0</v>
      </c>
      <c r="AB40" s="22">
        <v>0</v>
      </c>
      <c r="AC40" s="22">
        <f t="shared" si="9"/>
        <v>-1687.1999999999998</v>
      </c>
      <c r="AD40" s="22">
        <f t="shared" si="10"/>
        <v>0</v>
      </c>
      <c r="AE40" s="22">
        <f t="shared" si="11"/>
        <v>0</v>
      </c>
      <c r="AF40" s="22">
        <f t="shared" si="12"/>
        <v>0</v>
      </c>
      <c r="AG40" s="22">
        <f t="shared" si="12"/>
        <v>0</v>
      </c>
      <c r="AH40" s="22">
        <f t="shared" si="13"/>
        <v>-1687.1999999999998</v>
      </c>
      <c r="AI40" s="22">
        <f t="shared" si="14"/>
        <v>-1687.1999999999998</v>
      </c>
      <c r="AJ40" s="22">
        <f t="shared" si="14"/>
        <v>0</v>
      </c>
      <c r="AK40" s="22">
        <f t="shared" si="14"/>
        <v>0</v>
      </c>
      <c r="AL40" s="15">
        <v>99</v>
      </c>
      <c r="AM40" s="15">
        <v>100</v>
      </c>
      <c r="AQ40" s="15">
        <v>80.2</v>
      </c>
      <c r="AR40" s="15">
        <v>80.2</v>
      </c>
      <c r="AS40" s="15" t="s">
        <v>72</v>
      </c>
      <c r="AT40" s="15" t="s">
        <v>72</v>
      </c>
    </row>
    <row r="41" spans="1:46">
      <c r="A41" s="21" t="s">
        <v>133</v>
      </c>
      <c r="B41" s="22">
        <f t="shared" si="0"/>
        <v>71330</v>
      </c>
      <c r="C41" s="22">
        <v>68980</v>
      </c>
      <c r="D41" s="22">
        <f t="shared" si="15"/>
        <v>0</v>
      </c>
      <c r="E41" s="22"/>
      <c r="F41" s="22"/>
      <c r="G41" s="22">
        <f t="shared" si="2"/>
        <v>2350</v>
      </c>
      <c r="H41" s="22">
        <v>2350</v>
      </c>
      <c r="I41" s="22">
        <v>0</v>
      </c>
      <c r="J41" s="22">
        <v>0</v>
      </c>
      <c r="K41" s="22">
        <f t="shared" si="3"/>
        <v>71305.100000000006</v>
      </c>
      <c r="L41" s="22">
        <v>69055.100000000006</v>
      </c>
      <c r="M41" s="22">
        <f t="shared" si="16"/>
        <v>0</v>
      </c>
      <c r="N41" s="22"/>
      <c r="O41" s="22"/>
      <c r="P41" s="22">
        <f t="shared" si="5"/>
        <v>2250</v>
      </c>
      <c r="Q41" s="22">
        <v>2250</v>
      </c>
      <c r="R41" s="22">
        <v>0</v>
      </c>
      <c r="S41" s="22">
        <v>0</v>
      </c>
      <c r="T41" s="22">
        <f t="shared" si="6"/>
        <v>70675.400000000009</v>
      </c>
      <c r="U41" s="22">
        <v>69055.100000000006</v>
      </c>
      <c r="V41" s="22">
        <f t="shared" si="7"/>
        <v>0</v>
      </c>
      <c r="W41" s="22"/>
      <c r="X41" s="22"/>
      <c r="Y41" s="22">
        <f t="shared" si="8"/>
        <v>1620.3</v>
      </c>
      <c r="Z41" s="22">
        <v>1620.3</v>
      </c>
      <c r="AA41" s="22">
        <v>0</v>
      </c>
      <c r="AB41" s="22">
        <v>0</v>
      </c>
      <c r="AC41" s="22">
        <f t="shared" si="9"/>
        <v>-629.70000000000005</v>
      </c>
      <c r="AD41" s="22">
        <f t="shared" si="10"/>
        <v>0</v>
      </c>
      <c r="AE41" s="22">
        <f t="shared" si="11"/>
        <v>0</v>
      </c>
      <c r="AF41" s="22">
        <f t="shared" si="12"/>
        <v>0</v>
      </c>
      <c r="AG41" s="22">
        <f t="shared" si="12"/>
        <v>0</v>
      </c>
      <c r="AH41" s="22">
        <f t="shared" si="13"/>
        <v>-629.70000000000005</v>
      </c>
      <c r="AI41" s="22">
        <f t="shared" si="14"/>
        <v>-629.70000000000005</v>
      </c>
      <c r="AJ41" s="22">
        <f t="shared" si="14"/>
        <v>0</v>
      </c>
      <c r="AK41" s="22">
        <f t="shared" si="14"/>
        <v>0</v>
      </c>
      <c r="AL41" s="15">
        <v>99.1</v>
      </c>
      <c r="AM41" s="15">
        <v>100</v>
      </c>
      <c r="AQ41" s="15">
        <v>72</v>
      </c>
      <c r="AR41" s="15">
        <v>72</v>
      </c>
      <c r="AS41" s="15" t="s">
        <v>72</v>
      </c>
      <c r="AT41" s="15" t="s">
        <v>72</v>
      </c>
    </row>
    <row r="42" spans="1:46">
      <c r="A42" s="21" t="s">
        <v>134</v>
      </c>
      <c r="B42" s="22">
        <f t="shared" si="0"/>
        <v>96910</v>
      </c>
      <c r="C42" s="22">
        <v>95260</v>
      </c>
      <c r="D42" s="22">
        <v>53162.3</v>
      </c>
      <c r="E42" s="22">
        <v>53162.3</v>
      </c>
      <c r="F42" s="22"/>
      <c r="G42" s="22">
        <f t="shared" si="2"/>
        <v>1650</v>
      </c>
      <c r="H42" s="22">
        <v>1650</v>
      </c>
      <c r="I42" s="22">
        <v>0</v>
      </c>
      <c r="J42" s="22">
        <v>0</v>
      </c>
      <c r="K42" s="22">
        <f t="shared" si="3"/>
        <v>96910</v>
      </c>
      <c r="L42" s="22">
        <v>95260</v>
      </c>
      <c r="M42" s="22">
        <v>53162.3</v>
      </c>
      <c r="N42" s="22">
        <v>53162.3</v>
      </c>
      <c r="O42" s="22"/>
      <c r="P42" s="22">
        <f t="shared" si="5"/>
        <v>1650</v>
      </c>
      <c r="Q42" s="22">
        <v>1650</v>
      </c>
      <c r="R42" s="22">
        <v>0</v>
      </c>
      <c r="S42" s="22">
        <v>0</v>
      </c>
      <c r="T42" s="22">
        <f t="shared" si="6"/>
        <v>96909.1</v>
      </c>
      <c r="U42" s="22">
        <v>95260</v>
      </c>
      <c r="V42" s="22">
        <f t="shared" si="7"/>
        <v>0</v>
      </c>
      <c r="W42" s="22"/>
      <c r="X42" s="22"/>
      <c r="Y42" s="22">
        <f t="shared" si="8"/>
        <v>1649.1</v>
      </c>
      <c r="Z42" s="22">
        <v>1649.1</v>
      </c>
      <c r="AA42" s="22">
        <v>0</v>
      </c>
      <c r="AB42" s="22">
        <v>0</v>
      </c>
      <c r="AC42" s="22">
        <f t="shared" si="9"/>
        <v>-0.90000000000009095</v>
      </c>
      <c r="AD42" s="22">
        <f t="shared" si="10"/>
        <v>0</v>
      </c>
      <c r="AE42" s="22">
        <f t="shared" si="11"/>
        <v>-53162.3</v>
      </c>
      <c r="AF42" s="22">
        <f t="shared" si="12"/>
        <v>-53162.3</v>
      </c>
      <c r="AG42" s="22">
        <f t="shared" si="12"/>
        <v>0</v>
      </c>
      <c r="AH42" s="22">
        <f t="shared" si="13"/>
        <v>-0.90000000000009095</v>
      </c>
      <c r="AI42" s="22">
        <f t="shared" si="14"/>
        <v>-0.90000000000009095</v>
      </c>
      <c r="AJ42" s="22">
        <f t="shared" si="14"/>
        <v>0</v>
      </c>
      <c r="AK42" s="22">
        <f t="shared" si="14"/>
        <v>0</v>
      </c>
      <c r="AL42" s="15">
        <v>100</v>
      </c>
      <c r="AM42" s="15">
        <v>100</v>
      </c>
      <c r="AQ42" s="15">
        <v>99.9</v>
      </c>
      <c r="AR42" s="15">
        <v>99.9</v>
      </c>
      <c r="AS42" s="15" t="s">
        <v>72</v>
      </c>
      <c r="AT42" s="15" t="s">
        <v>72</v>
      </c>
    </row>
    <row r="43" spans="1:46">
      <c r="A43" s="21" t="s">
        <v>135</v>
      </c>
      <c r="B43" s="22">
        <f t="shared" si="0"/>
        <v>149000</v>
      </c>
      <c r="C43" s="22">
        <v>143980</v>
      </c>
      <c r="D43" s="22">
        <f t="shared" ref="D43:D50" si="17">E43+F43</f>
        <v>0</v>
      </c>
      <c r="E43" s="22"/>
      <c r="F43" s="22"/>
      <c r="G43" s="22">
        <f t="shared" si="2"/>
        <v>5020</v>
      </c>
      <c r="H43" s="22">
        <v>5020</v>
      </c>
      <c r="I43" s="22">
        <v>0</v>
      </c>
      <c r="J43" s="22">
        <v>0</v>
      </c>
      <c r="K43" s="22">
        <f t="shared" si="3"/>
        <v>149300.20000000001</v>
      </c>
      <c r="L43" s="22">
        <v>144130.20000000001</v>
      </c>
      <c r="M43" s="22">
        <f t="shared" ref="M43:M50" si="18">N43+O43</f>
        <v>0</v>
      </c>
      <c r="N43" s="22"/>
      <c r="O43" s="22"/>
      <c r="P43" s="22">
        <f t="shared" si="5"/>
        <v>5170</v>
      </c>
      <c r="Q43" s="22">
        <v>5170</v>
      </c>
      <c r="R43" s="22">
        <v>0</v>
      </c>
      <c r="S43" s="22">
        <v>0</v>
      </c>
      <c r="T43" s="22">
        <f t="shared" si="6"/>
        <v>147712.6</v>
      </c>
      <c r="U43" s="22">
        <v>144130.20000000001</v>
      </c>
      <c r="V43" s="22">
        <f t="shared" si="7"/>
        <v>0</v>
      </c>
      <c r="W43" s="22"/>
      <c r="X43" s="22"/>
      <c r="Y43" s="22">
        <f t="shared" si="8"/>
        <v>3582.4</v>
      </c>
      <c r="Z43" s="22">
        <v>3582.4</v>
      </c>
      <c r="AA43" s="22">
        <v>0</v>
      </c>
      <c r="AB43" s="22">
        <v>0</v>
      </c>
      <c r="AC43" s="22">
        <f t="shared" si="9"/>
        <v>-1587.6</v>
      </c>
      <c r="AD43" s="22">
        <f t="shared" si="10"/>
        <v>0</v>
      </c>
      <c r="AE43" s="22">
        <f t="shared" si="11"/>
        <v>0</v>
      </c>
      <c r="AF43" s="22">
        <f t="shared" si="12"/>
        <v>0</v>
      </c>
      <c r="AG43" s="22">
        <f t="shared" si="12"/>
        <v>0</v>
      </c>
      <c r="AH43" s="22">
        <f t="shared" si="13"/>
        <v>-1587.6</v>
      </c>
      <c r="AI43" s="22">
        <f t="shared" si="14"/>
        <v>-1587.6</v>
      </c>
      <c r="AJ43" s="22">
        <f t="shared" si="14"/>
        <v>0</v>
      </c>
      <c r="AK43" s="22">
        <f t="shared" si="14"/>
        <v>0</v>
      </c>
      <c r="AL43" s="15">
        <v>98.9</v>
      </c>
      <c r="AM43" s="15">
        <v>100</v>
      </c>
      <c r="AQ43" s="15">
        <v>69.3</v>
      </c>
      <c r="AR43" s="15">
        <v>69.3</v>
      </c>
      <c r="AS43" s="15" t="s">
        <v>72</v>
      </c>
      <c r="AT43" s="15" t="s">
        <v>72</v>
      </c>
    </row>
    <row r="44" spans="1:46">
      <c r="A44" s="21" t="s">
        <v>136</v>
      </c>
      <c r="B44" s="22">
        <f t="shared" si="0"/>
        <v>140699</v>
      </c>
      <c r="C44" s="22">
        <v>135110</v>
      </c>
      <c r="D44" s="22">
        <f t="shared" si="17"/>
        <v>0</v>
      </c>
      <c r="E44" s="22"/>
      <c r="F44" s="22"/>
      <c r="G44" s="22">
        <f t="shared" si="2"/>
        <v>5589</v>
      </c>
      <c r="H44" s="22">
        <v>5589</v>
      </c>
      <c r="I44" s="22">
        <v>0</v>
      </c>
      <c r="J44" s="22">
        <v>0</v>
      </c>
      <c r="K44" s="22">
        <f t="shared" si="3"/>
        <v>140924.1</v>
      </c>
      <c r="L44" s="22">
        <v>135185.1</v>
      </c>
      <c r="M44" s="22">
        <f t="shared" si="18"/>
        <v>0</v>
      </c>
      <c r="N44" s="22"/>
      <c r="O44" s="22"/>
      <c r="P44" s="22">
        <f t="shared" si="5"/>
        <v>5739</v>
      </c>
      <c r="Q44" s="22">
        <v>5739</v>
      </c>
      <c r="R44" s="22">
        <v>0</v>
      </c>
      <c r="S44" s="22">
        <v>0</v>
      </c>
      <c r="T44" s="22">
        <f t="shared" si="6"/>
        <v>140449.70000000001</v>
      </c>
      <c r="U44" s="22">
        <v>135185.1</v>
      </c>
      <c r="V44" s="22">
        <f t="shared" si="7"/>
        <v>0</v>
      </c>
      <c r="W44" s="22"/>
      <c r="X44" s="22"/>
      <c r="Y44" s="22">
        <f t="shared" si="8"/>
        <v>5264.6</v>
      </c>
      <c r="Z44" s="22">
        <v>5264.6</v>
      </c>
      <c r="AA44" s="22">
        <v>0</v>
      </c>
      <c r="AB44" s="22">
        <v>0</v>
      </c>
      <c r="AC44" s="22">
        <f t="shared" si="9"/>
        <v>-474.39999999999964</v>
      </c>
      <c r="AD44" s="22">
        <f t="shared" si="10"/>
        <v>0</v>
      </c>
      <c r="AE44" s="22">
        <f t="shared" si="11"/>
        <v>0</v>
      </c>
      <c r="AF44" s="22">
        <f t="shared" si="12"/>
        <v>0</v>
      </c>
      <c r="AG44" s="22">
        <f t="shared" si="12"/>
        <v>0</v>
      </c>
      <c r="AH44" s="22">
        <f t="shared" si="13"/>
        <v>-474.39999999999964</v>
      </c>
      <c r="AI44" s="22">
        <f t="shared" si="14"/>
        <v>-474.39999999999964</v>
      </c>
      <c r="AJ44" s="22">
        <f t="shared" si="14"/>
        <v>0</v>
      </c>
      <c r="AK44" s="22">
        <f t="shared" si="14"/>
        <v>0</v>
      </c>
      <c r="AL44" s="15">
        <v>99.7</v>
      </c>
      <c r="AM44" s="15">
        <v>100</v>
      </c>
      <c r="AQ44" s="15">
        <v>91.7</v>
      </c>
      <c r="AR44" s="15">
        <v>91.7</v>
      </c>
      <c r="AS44" s="15" t="s">
        <v>72</v>
      </c>
      <c r="AT44" s="15" t="s">
        <v>72</v>
      </c>
    </row>
    <row r="45" spans="1:46">
      <c r="A45" s="21" t="s">
        <v>137</v>
      </c>
      <c r="B45" s="22">
        <f t="shared" si="0"/>
        <v>139563</v>
      </c>
      <c r="C45" s="22">
        <v>135250</v>
      </c>
      <c r="D45" s="22">
        <f t="shared" si="17"/>
        <v>0</v>
      </c>
      <c r="E45" s="22"/>
      <c r="F45" s="22"/>
      <c r="G45" s="22">
        <f t="shared" si="2"/>
        <v>4313</v>
      </c>
      <c r="H45" s="22">
        <v>4313</v>
      </c>
      <c r="I45" s="22">
        <v>0</v>
      </c>
      <c r="J45" s="22">
        <v>0</v>
      </c>
      <c r="K45" s="22">
        <f t="shared" si="3"/>
        <v>139563</v>
      </c>
      <c r="L45" s="22">
        <v>135250</v>
      </c>
      <c r="M45" s="22">
        <f t="shared" si="18"/>
        <v>0</v>
      </c>
      <c r="N45" s="22"/>
      <c r="O45" s="22"/>
      <c r="P45" s="22">
        <f t="shared" si="5"/>
        <v>4313</v>
      </c>
      <c r="Q45" s="22">
        <v>4313</v>
      </c>
      <c r="R45" s="22">
        <v>0</v>
      </c>
      <c r="S45" s="22">
        <v>0</v>
      </c>
      <c r="T45" s="22">
        <f t="shared" si="6"/>
        <v>139259.1</v>
      </c>
      <c r="U45" s="22">
        <v>135250</v>
      </c>
      <c r="V45" s="22">
        <f t="shared" si="7"/>
        <v>0</v>
      </c>
      <c r="W45" s="22"/>
      <c r="X45" s="22"/>
      <c r="Y45" s="22">
        <f t="shared" si="8"/>
        <v>4009.1</v>
      </c>
      <c r="Z45" s="22">
        <v>4009.1</v>
      </c>
      <c r="AA45" s="22">
        <v>0</v>
      </c>
      <c r="AB45" s="22">
        <v>0</v>
      </c>
      <c r="AC45" s="22">
        <f t="shared" si="9"/>
        <v>-303.90000000000009</v>
      </c>
      <c r="AD45" s="22">
        <f t="shared" si="10"/>
        <v>0</v>
      </c>
      <c r="AE45" s="22">
        <f t="shared" si="11"/>
        <v>0</v>
      </c>
      <c r="AF45" s="22">
        <f t="shared" si="12"/>
        <v>0</v>
      </c>
      <c r="AG45" s="22">
        <f t="shared" si="12"/>
        <v>0</v>
      </c>
      <c r="AH45" s="22">
        <f t="shared" si="13"/>
        <v>-303.90000000000009</v>
      </c>
      <c r="AI45" s="22">
        <f t="shared" si="14"/>
        <v>-303.90000000000009</v>
      </c>
      <c r="AJ45" s="22">
        <f t="shared" si="14"/>
        <v>0</v>
      </c>
      <c r="AK45" s="22">
        <f t="shared" si="14"/>
        <v>0</v>
      </c>
      <c r="AL45" s="15">
        <v>99.8</v>
      </c>
      <c r="AM45" s="15">
        <v>100</v>
      </c>
      <c r="AQ45" s="15">
        <v>93</v>
      </c>
      <c r="AR45" s="15">
        <v>93</v>
      </c>
      <c r="AS45" s="15" t="s">
        <v>72</v>
      </c>
      <c r="AT45" s="15" t="s">
        <v>72</v>
      </c>
    </row>
    <row r="46" spans="1:46">
      <c r="A46" s="21" t="s">
        <v>138</v>
      </c>
      <c r="B46" s="22">
        <f t="shared" si="0"/>
        <v>74515</v>
      </c>
      <c r="C46" s="22">
        <v>71530</v>
      </c>
      <c r="D46" s="22">
        <f t="shared" si="17"/>
        <v>0</v>
      </c>
      <c r="E46" s="22"/>
      <c r="F46" s="22"/>
      <c r="G46" s="22">
        <f t="shared" si="2"/>
        <v>2985</v>
      </c>
      <c r="H46" s="22">
        <v>2985</v>
      </c>
      <c r="I46" s="22">
        <v>0</v>
      </c>
      <c r="J46" s="22">
        <v>0</v>
      </c>
      <c r="K46" s="22">
        <f t="shared" si="3"/>
        <v>74515</v>
      </c>
      <c r="L46" s="22">
        <v>71530</v>
      </c>
      <c r="M46" s="22">
        <f t="shared" si="18"/>
        <v>0</v>
      </c>
      <c r="N46" s="22"/>
      <c r="O46" s="22"/>
      <c r="P46" s="22">
        <f t="shared" si="5"/>
        <v>2985</v>
      </c>
      <c r="Q46" s="22">
        <v>2985</v>
      </c>
      <c r="R46" s="22">
        <v>0</v>
      </c>
      <c r="S46" s="22">
        <v>0</v>
      </c>
      <c r="T46" s="22">
        <f t="shared" si="6"/>
        <v>73872.800000000003</v>
      </c>
      <c r="U46" s="22">
        <v>71530</v>
      </c>
      <c r="V46" s="22">
        <f t="shared" si="7"/>
        <v>0</v>
      </c>
      <c r="W46" s="22"/>
      <c r="X46" s="22"/>
      <c r="Y46" s="22">
        <f t="shared" si="8"/>
        <v>2342.8000000000002</v>
      </c>
      <c r="Z46" s="22">
        <v>2342.8000000000002</v>
      </c>
      <c r="AA46" s="22">
        <v>0</v>
      </c>
      <c r="AB46" s="22">
        <v>0</v>
      </c>
      <c r="AC46" s="22">
        <f t="shared" si="9"/>
        <v>-642.19999999999982</v>
      </c>
      <c r="AD46" s="22">
        <f t="shared" si="10"/>
        <v>0</v>
      </c>
      <c r="AE46" s="22">
        <f t="shared" si="11"/>
        <v>0</v>
      </c>
      <c r="AF46" s="22">
        <f t="shared" si="12"/>
        <v>0</v>
      </c>
      <c r="AG46" s="22">
        <f t="shared" si="12"/>
        <v>0</v>
      </c>
      <c r="AH46" s="22">
        <f t="shared" si="13"/>
        <v>-642.19999999999982</v>
      </c>
      <c r="AI46" s="22">
        <f t="shared" si="14"/>
        <v>-642.19999999999982</v>
      </c>
      <c r="AJ46" s="22">
        <f t="shared" si="14"/>
        <v>0</v>
      </c>
      <c r="AK46" s="22">
        <f t="shared" si="14"/>
        <v>0</v>
      </c>
      <c r="AL46" s="15">
        <v>99.1</v>
      </c>
      <c r="AM46" s="15">
        <v>100</v>
      </c>
      <c r="AQ46" s="15">
        <v>78.5</v>
      </c>
      <c r="AR46" s="15">
        <v>78.5</v>
      </c>
      <c r="AS46" s="15" t="s">
        <v>72</v>
      </c>
      <c r="AT46" s="15" t="s">
        <v>72</v>
      </c>
    </row>
    <row r="47" spans="1:46">
      <c r="A47" s="21" t="s">
        <v>139</v>
      </c>
      <c r="B47" s="22">
        <f t="shared" si="0"/>
        <v>118800</v>
      </c>
      <c r="C47" s="22">
        <v>116800</v>
      </c>
      <c r="D47" s="22">
        <f t="shared" si="17"/>
        <v>0</v>
      </c>
      <c r="E47" s="22"/>
      <c r="F47" s="22"/>
      <c r="G47" s="22">
        <f t="shared" si="2"/>
        <v>2000</v>
      </c>
      <c r="H47" s="22">
        <v>2000</v>
      </c>
      <c r="I47" s="22">
        <v>0</v>
      </c>
      <c r="J47" s="22">
        <v>0</v>
      </c>
      <c r="K47" s="22">
        <f t="shared" si="3"/>
        <v>118800</v>
      </c>
      <c r="L47" s="22">
        <v>116800</v>
      </c>
      <c r="M47" s="22">
        <f t="shared" si="18"/>
        <v>0</v>
      </c>
      <c r="N47" s="22"/>
      <c r="O47" s="22"/>
      <c r="P47" s="22">
        <f t="shared" si="5"/>
        <v>2000</v>
      </c>
      <c r="Q47" s="22">
        <v>2000</v>
      </c>
      <c r="R47" s="22">
        <v>0</v>
      </c>
      <c r="S47" s="22">
        <v>0</v>
      </c>
      <c r="T47" s="22">
        <f t="shared" si="6"/>
        <v>118780.4</v>
      </c>
      <c r="U47" s="22">
        <v>116800</v>
      </c>
      <c r="V47" s="22">
        <f t="shared" si="7"/>
        <v>0</v>
      </c>
      <c r="W47" s="22"/>
      <c r="X47" s="22"/>
      <c r="Y47" s="22">
        <f t="shared" si="8"/>
        <v>1980.4</v>
      </c>
      <c r="Z47" s="22">
        <v>1980.4</v>
      </c>
      <c r="AA47" s="22">
        <v>0</v>
      </c>
      <c r="AB47" s="22">
        <v>0</v>
      </c>
      <c r="AC47" s="22">
        <f t="shared" si="9"/>
        <v>-19.599999999999909</v>
      </c>
      <c r="AD47" s="22">
        <f t="shared" si="10"/>
        <v>0</v>
      </c>
      <c r="AE47" s="22">
        <f t="shared" si="11"/>
        <v>0</v>
      </c>
      <c r="AF47" s="22">
        <f t="shared" si="12"/>
        <v>0</v>
      </c>
      <c r="AG47" s="22">
        <f t="shared" si="12"/>
        <v>0</v>
      </c>
      <c r="AH47" s="22">
        <f t="shared" si="13"/>
        <v>-19.599999999999909</v>
      </c>
      <c r="AI47" s="22">
        <f t="shared" si="14"/>
        <v>-19.599999999999909</v>
      </c>
      <c r="AJ47" s="22">
        <f t="shared" si="14"/>
        <v>0</v>
      </c>
      <c r="AK47" s="22">
        <f t="shared" si="14"/>
        <v>0</v>
      </c>
      <c r="AL47" s="15">
        <v>100</v>
      </c>
      <c r="AM47" s="15">
        <v>100</v>
      </c>
      <c r="AQ47" s="15">
        <v>99</v>
      </c>
      <c r="AR47" s="15">
        <v>99</v>
      </c>
      <c r="AS47" s="15" t="s">
        <v>72</v>
      </c>
      <c r="AT47" s="15" t="s">
        <v>72</v>
      </c>
    </row>
    <row r="48" spans="1:46">
      <c r="A48" s="21" t="s">
        <v>140</v>
      </c>
      <c r="B48" s="22">
        <f t="shared" si="0"/>
        <v>59040</v>
      </c>
      <c r="C48" s="22">
        <v>57940</v>
      </c>
      <c r="D48" s="22">
        <f t="shared" si="17"/>
        <v>0</v>
      </c>
      <c r="E48" s="22"/>
      <c r="F48" s="22"/>
      <c r="G48" s="22">
        <f t="shared" si="2"/>
        <v>1100</v>
      </c>
      <c r="H48" s="22">
        <v>1100</v>
      </c>
      <c r="I48" s="22">
        <v>0</v>
      </c>
      <c r="J48" s="22">
        <v>0</v>
      </c>
      <c r="K48" s="22">
        <f t="shared" si="3"/>
        <v>58475.1</v>
      </c>
      <c r="L48" s="22">
        <v>58015.1</v>
      </c>
      <c r="M48" s="22">
        <f t="shared" si="18"/>
        <v>0</v>
      </c>
      <c r="N48" s="22"/>
      <c r="O48" s="22"/>
      <c r="P48" s="22">
        <f t="shared" si="5"/>
        <v>460</v>
      </c>
      <c r="Q48" s="22">
        <v>460</v>
      </c>
      <c r="R48" s="22">
        <v>0</v>
      </c>
      <c r="S48" s="22">
        <v>0</v>
      </c>
      <c r="T48" s="22">
        <f t="shared" si="6"/>
        <v>58474.1</v>
      </c>
      <c r="U48" s="22">
        <v>58015.1</v>
      </c>
      <c r="V48" s="22">
        <f t="shared" si="7"/>
        <v>0</v>
      </c>
      <c r="W48" s="22"/>
      <c r="X48" s="22"/>
      <c r="Y48" s="22">
        <f t="shared" si="8"/>
        <v>459</v>
      </c>
      <c r="Z48" s="22">
        <v>459</v>
      </c>
      <c r="AA48" s="22">
        <v>0</v>
      </c>
      <c r="AB48" s="22">
        <v>0</v>
      </c>
      <c r="AC48" s="22">
        <f t="shared" si="9"/>
        <v>-1</v>
      </c>
      <c r="AD48" s="22">
        <f t="shared" si="10"/>
        <v>0</v>
      </c>
      <c r="AE48" s="22">
        <f t="shared" si="11"/>
        <v>0</v>
      </c>
      <c r="AF48" s="22">
        <f t="shared" si="12"/>
        <v>0</v>
      </c>
      <c r="AG48" s="22">
        <f t="shared" si="12"/>
        <v>0</v>
      </c>
      <c r="AH48" s="22">
        <f t="shared" si="13"/>
        <v>-1</v>
      </c>
      <c r="AI48" s="22">
        <f t="shared" si="14"/>
        <v>-1</v>
      </c>
      <c r="AJ48" s="22">
        <f t="shared" si="14"/>
        <v>0</v>
      </c>
      <c r="AK48" s="22">
        <f t="shared" si="14"/>
        <v>0</v>
      </c>
      <c r="AL48" s="15">
        <v>100</v>
      </c>
      <c r="AM48" s="15">
        <v>100</v>
      </c>
      <c r="AQ48" s="15">
        <v>99.8</v>
      </c>
      <c r="AR48" s="15">
        <v>99.8</v>
      </c>
      <c r="AS48" s="15" t="s">
        <v>72</v>
      </c>
      <c r="AT48" s="15" t="s">
        <v>72</v>
      </c>
    </row>
    <row r="49" spans="1:46">
      <c r="A49" s="21" t="s">
        <v>141</v>
      </c>
      <c r="B49" s="22">
        <f t="shared" si="0"/>
        <v>130010</v>
      </c>
      <c r="C49" s="22">
        <v>123510</v>
      </c>
      <c r="D49" s="22">
        <f t="shared" si="17"/>
        <v>0</v>
      </c>
      <c r="E49" s="22"/>
      <c r="F49" s="22"/>
      <c r="G49" s="22">
        <f t="shared" si="2"/>
        <v>6500</v>
      </c>
      <c r="H49" s="22">
        <v>6500</v>
      </c>
      <c r="I49" s="22">
        <v>0</v>
      </c>
      <c r="J49" s="22">
        <v>0</v>
      </c>
      <c r="K49" s="22">
        <f t="shared" si="3"/>
        <v>130010</v>
      </c>
      <c r="L49" s="22">
        <v>123510</v>
      </c>
      <c r="M49" s="22">
        <f t="shared" si="18"/>
        <v>0</v>
      </c>
      <c r="N49" s="22"/>
      <c r="O49" s="22"/>
      <c r="P49" s="22">
        <f t="shared" si="5"/>
        <v>6500</v>
      </c>
      <c r="Q49" s="22">
        <v>6500</v>
      </c>
      <c r="R49" s="22">
        <v>0</v>
      </c>
      <c r="S49" s="22">
        <v>0</v>
      </c>
      <c r="T49" s="22">
        <f t="shared" si="6"/>
        <v>129927.8</v>
      </c>
      <c r="U49" s="22">
        <v>123510</v>
      </c>
      <c r="V49" s="22">
        <f t="shared" si="7"/>
        <v>0</v>
      </c>
      <c r="W49" s="22"/>
      <c r="X49" s="22"/>
      <c r="Y49" s="22">
        <f t="shared" si="8"/>
        <v>6417.8</v>
      </c>
      <c r="Z49" s="22">
        <v>6417.8</v>
      </c>
      <c r="AA49" s="22">
        <v>0</v>
      </c>
      <c r="AB49" s="22">
        <v>0</v>
      </c>
      <c r="AC49" s="22">
        <f t="shared" si="9"/>
        <v>-82.199999999999818</v>
      </c>
      <c r="AD49" s="22">
        <f t="shared" si="10"/>
        <v>0</v>
      </c>
      <c r="AE49" s="22">
        <f t="shared" si="11"/>
        <v>0</v>
      </c>
      <c r="AF49" s="22">
        <f t="shared" si="12"/>
        <v>0</v>
      </c>
      <c r="AG49" s="22">
        <f t="shared" si="12"/>
        <v>0</v>
      </c>
      <c r="AH49" s="22">
        <f t="shared" si="13"/>
        <v>-82.199999999999818</v>
      </c>
      <c r="AI49" s="22">
        <f t="shared" si="14"/>
        <v>-82.199999999999818</v>
      </c>
      <c r="AJ49" s="22">
        <f t="shared" si="14"/>
        <v>0</v>
      </c>
      <c r="AK49" s="22">
        <f t="shared" si="14"/>
        <v>0</v>
      </c>
      <c r="AL49" s="15">
        <v>99.9</v>
      </c>
      <c r="AM49" s="15">
        <v>100</v>
      </c>
      <c r="AQ49" s="15">
        <v>98.7</v>
      </c>
      <c r="AR49" s="15">
        <v>98.7</v>
      </c>
      <c r="AS49" s="15" t="s">
        <v>72</v>
      </c>
      <c r="AT49" s="15" t="s">
        <v>72</v>
      </c>
    </row>
    <row r="50" spans="1:46" ht="13.5" thickBot="1">
      <c r="A50" s="21" t="s">
        <v>142</v>
      </c>
      <c r="B50" s="22">
        <f t="shared" si="0"/>
        <v>181120</v>
      </c>
      <c r="C50" s="22">
        <v>174820</v>
      </c>
      <c r="D50" s="22">
        <f t="shared" si="17"/>
        <v>0</v>
      </c>
      <c r="E50" s="22"/>
      <c r="F50" s="22"/>
      <c r="G50" s="22">
        <f t="shared" si="2"/>
        <v>6300</v>
      </c>
      <c r="H50" s="22">
        <v>6300</v>
      </c>
      <c r="I50" s="22">
        <v>0</v>
      </c>
      <c r="J50" s="22">
        <v>0</v>
      </c>
      <c r="K50" s="22">
        <f t="shared" si="3"/>
        <v>181120</v>
      </c>
      <c r="L50" s="22">
        <v>174820</v>
      </c>
      <c r="M50" s="22">
        <f t="shared" si="18"/>
        <v>0</v>
      </c>
      <c r="N50" s="22"/>
      <c r="O50" s="22"/>
      <c r="P50" s="22">
        <f t="shared" si="5"/>
        <v>6300</v>
      </c>
      <c r="Q50" s="22">
        <v>6300</v>
      </c>
      <c r="R50" s="22">
        <v>0</v>
      </c>
      <c r="S50" s="22">
        <v>0</v>
      </c>
      <c r="T50" s="22">
        <f t="shared" si="6"/>
        <v>181105.5</v>
      </c>
      <c r="U50" s="22">
        <v>174820</v>
      </c>
      <c r="V50" s="22">
        <f t="shared" si="7"/>
        <v>0</v>
      </c>
      <c r="W50" s="22"/>
      <c r="X50" s="22"/>
      <c r="Y50" s="22">
        <f t="shared" si="8"/>
        <v>6285.5</v>
      </c>
      <c r="Z50" s="22">
        <v>6285.5</v>
      </c>
      <c r="AA50" s="22">
        <v>0</v>
      </c>
      <c r="AB50" s="22">
        <v>0</v>
      </c>
      <c r="AC50" s="22">
        <f t="shared" si="9"/>
        <v>-14.5</v>
      </c>
      <c r="AD50" s="22">
        <f t="shared" si="10"/>
        <v>0</v>
      </c>
      <c r="AE50" s="22">
        <f t="shared" si="11"/>
        <v>0</v>
      </c>
      <c r="AF50" s="22">
        <f t="shared" si="12"/>
        <v>0</v>
      </c>
      <c r="AG50" s="22">
        <f t="shared" si="12"/>
        <v>0</v>
      </c>
      <c r="AH50" s="22">
        <f t="shared" si="13"/>
        <v>-14.5</v>
      </c>
      <c r="AI50" s="22">
        <f t="shared" si="14"/>
        <v>-14.5</v>
      </c>
      <c r="AJ50" s="22">
        <f t="shared" si="14"/>
        <v>0</v>
      </c>
      <c r="AK50" s="22">
        <f t="shared" si="14"/>
        <v>0</v>
      </c>
      <c r="AL50" s="15">
        <v>100</v>
      </c>
      <c r="AM50" s="15">
        <v>100</v>
      </c>
      <c r="AQ50" s="15">
        <v>99.8</v>
      </c>
      <c r="AR50" s="15">
        <v>99.8</v>
      </c>
      <c r="AS50" s="15" t="s">
        <v>72</v>
      </c>
      <c r="AT50" s="15" t="s">
        <v>72</v>
      </c>
    </row>
    <row r="51" spans="1:46">
      <c r="A51" s="23" t="s">
        <v>0</v>
      </c>
      <c r="B51" s="24">
        <f t="shared" ref="B51:AK51" si="19">SUM(B16:B50)</f>
        <v>4322140.0999999996</v>
      </c>
      <c r="C51" s="24">
        <f t="shared" si="19"/>
        <v>4160200</v>
      </c>
      <c r="D51" s="24">
        <f t="shared" si="19"/>
        <v>129966.90000000001</v>
      </c>
      <c r="E51" s="24">
        <f t="shared" si="19"/>
        <v>124900.90000000001</v>
      </c>
      <c r="F51" s="24">
        <f t="shared" si="19"/>
        <v>5066</v>
      </c>
      <c r="G51" s="24">
        <f t="shared" si="19"/>
        <v>161940.09999999998</v>
      </c>
      <c r="H51" s="24">
        <f t="shared" si="19"/>
        <v>145000</v>
      </c>
      <c r="I51" s="24">
        <f t="shared" si="19"/>
        <v>16310.099999999999</v>
      </c>
      <c r="J51" s="24">
        <f t="shared" si="19"/>
        <v>630</v>
      </c>
      <c r="K51" s="24">
        <f t="shared" si="19"/>
        <v>4330893.7000000011</v>
      </c>
      <c r="L51" s="24">
        <f t="shared" si="19"/>
        <v>4161777.1000000015</v>
      </c>
      <c r="M51" s="24">
        <f t="shared" si="19"/>
        <v>129966.90000000001</v>
      </c>
      <c r="N51" s="24">
        <f t="shared" si="19"/>
        <v>124900.90000000001</v>
      </c>
      <c r="O51" s="24">
        <f t="shared" si="19"/>
        <v>5066</v>
      </c>
      <c r="P51" s="24">
        <f t="shared" si="19"/>
        <v>169116.59999999998</v>
      </c>
      <c r="Q51" s="24">
        <f t="shared" si="19"/>
        <v>145000</v>
      </c>
      <c r="R51" s="24">
        <f t="shared" si="19"/>
        <v>23486.6</v>
      </c>
      <c r="S51" s="24">
        <f t="shared" si="19"/>
        <v>630</v>
      </c>
      <c r="T51" s="24">
        <f t="shared" si="19"/>
        <v>4301462.9000000004</v>
      </c>
      <c r="U51" s="24">
        <f t="shared" si="19"/>
        <v>4161777.1000000015</v>
      </c>
      <c r="V51" s="24">
        <f t="shared" si="19"/>
        <v>0</v>
      </c>
      <c r="W51" s="24">
        <f t="shared" si="19"/>
        <v>0</v>
      </c>
      <c r="X51" s="24">
        <f t="shared" si="19"/>
        <v>0</v>
      </c>
      <c r="Y51" s="24">
        <f t="shared" si="19"/>
        <v>139685.80000000002</v>
      </c>
      <c r="Z51" s="24">
        <f t="shared" si="19"/>
        <v>121892.20000000001</v>
      </c>
      <c r="AA51" s="24">
        <f t="shared" si="19"/>
        <v>17172.2</v>
      </c>
      <c r="AB51" s="24">
        <f t="shared" si="19"/>
        <v>621.4</v>
      </c>
      <c r="AC51" s="24">
        <f t="shared" si="19"/>
        <v>-29430.800000000003</v>
      </c>
      <c r="AD51" s="24">
        <f t="shared" si="19"/>
        <v>0</v>
      </c>
      <c r="AE51" s="24">
        <f t="shared" si="19"/>
        <v>-129966.90000000001</v>
      </c>
      <c r="AF51" s="24">
        <f t="shared" si="19"/>
        <v>-124900.90000000001</v>
      </c>
      <c r="AG51" s="24">
        <f t="shared" si="19"/>
        <v>-5066</v>
      </c>
      <c r="AH51" s="24">
        <f t="shared" si="19"/>
        <v>-29430.800000000003</v>
      </c>
      <c r="AI51" s="24">
        <f t="shared" si="19"/>
        <v>-23107.800000000003</v>
      </c>
      <c r="AJ51" s="24">
        <f t="shared" si="19"/>
        <v>-6314.4000000000005</v>
      </c>
      <c r="AK51" s="24">
        <f t="shared" si="19"/>
        <v>-8.6000000000000227</v>
      </c>
      <c r="AL51" s="23"/>
      <c r="AM51" s="23"/>
      <c r="AN51" s="23"/>
      <c r="AO51" s="23"/>
      <c r="AP51" s="23"/>
      <c r="AQ51" s="23"/>
      <c r="AR51" s="23"/>
      <c r="AS51" s="23"/>
      <c r="AT51" s="23"/>
    </row>
    <row r="53" spans="1:46">
      <c r="B53" s="15" t="s">
        <v>44</v>
      </c>
      <c r="I53" s="15" t="s">
        <v>45</v>
      </c>
    </row>
    <row r="55" spans="1:46">
      <c r="B55" s="15" t="s">
        <v>46</v>
      </c>
      <c r="I55" s="15" t="s">
        <v>47</v>
      </c>
    </row>
    <row r="57" spans="1:46">
      <c r="B57" s="15" t="s">
        <v>48</v>
      </c>
    </row>
    <row r="58" spans="1:46">
      <c r="B58" s="15" t="s">
        <v>49</v>
      </c>
      <c r="I58" s="15" t="s">
        <v>50</v>
      </c>
    </row>
    <row r="60" spans="1:46">
      <c r="B60" s="15" t="s">
        <v>51</v>
      </c>
      <c r="I60" s="15" t="s">
        <v>52</v>
      </c>
    </row>
    <row r="61" spans="1:46">
      <c r="B61" s="15" t="s">
        <v>53</v>
      </c>
    </row>
  </sheetData>
  <sheetProtection formatColumns="0" formatRows="0"/>
  <mergeCells count="66">
    <mergeCell ref="AT13:AT14"/>
    <mergeCell ref="A9:A14"/>
    <mergeCell ref="AB13:AB14"/>
    <mergeCell ref="AE13:AE14"/>
    <mergeCell ref="AF13:AG13"/>
    <mergeCell ref="AI13:AI14"/>
    <mergeCell ref="AJ13:AJ14"/>
    <mergeCell ref="AK13:AK14"/>
    <mergeCell ref="AA13:AA14"/>
    <mergeCell ref="T11:T14"/>
    <mergeCell ref="AR12:AT12"/>
    <mergeCell ref="AS13:AS14"/>
    <mergeCell ref="E13:F13"/>
    <mergeCell ref="H13:H14"/>
    <mergeCell ref="I13:I14"/>
    <mergeCell ref="J13:J14"/>
    <mergeCell ref="U12:U14"/>
    <mergeCell ref="V12:X12"/>
    <mergeCell ref="AR13:AR14"/>
    <mergeCell ref="Q13:Q14"/>
    <mergeCell ref="R13:R14"/>
    <mergeCell ref="S13:S14"/>
    <mergeCell ref="V13:V14"/>
    <mergeCell ref="W13:X13"/>
    <mergeCell ref="Z12:AB12"/>
    <mergeCell ref="AC9:AT9"/>
    <mergeCell ref="AC10:AK10"/>
    <mergeCell ref="AL10:AT10"/>
    <mergeCell ref="AC11:AC14"/>
    <mergeCell ref="AD11:AK11"/>
    <mergeCell ref="AD12:AD14"/>
    <mergeCell ref="AE12:AG12"/>
    <mergeCell ref="AH12:AH14"/>
    <mergeCell ref="AI12:AK12"/>
    <mergeCell ref="AM12:AM14"/>
    <mergeCell ref="AN12:AP12"/>
    <mergeCell ref="AN13:AN14"/>
    <mergeCell ref="AO13:AP13"/>
    <mergeCell ref="AL11:AL14"/>
    <mergeCell ref="AM11:AT11"/>
    <mergeCell ref="AQ12:AQ14"/>
    <mergeCell ref="L11:S11"/>
    <mergeCell ref="C12:C14"/>
    <mergeCell ref="D12:F12"/>
    <mergeCell ref="G12:G14"/>
    <mergeCell ref="H12:J12"/>
    <mergeCell ref="L12:L14"/>
    <mergeCell ref="M12:O12"/>
    <mergeCell ref="M13:M14"/>
    <mergeCell ref="N13:O13"/>
    <mergeCell ref="A3:X3"/>
    <mergeCell ref="A4:X4"/>
    <mergeCell ref="A5:X5"/>
    <mergeCell ref="A6:X6"/>
    <mergeCell ref="Y12:Y14"/>
    <mergeCell ref="D13:D14"/>
    <mergeCell ref="U11:AB11"/>
    <mergeCell ref="Z13:Z14"/>
    <mergeCell ref="B9:J10"/>
    <mergeCell ref="K9:S10"/>
    <mergeCell ref="T9:AB10"/>
    <mergeCell ref="B11:B14"/>
    <mergeCell ref="P12:P14"/>
    <mergeCell ref="Q12:S12"/>
    <mergeCell ref="C11:J11"/>
    <mergeCell ref="K11:K14"/>
  </mergeCells>
  <printOptions horizontalCentered="1"/>
  <pageMargins left="0.39370078740157483" right="0.19685039370078741" top="0.78740157480314965" bottom="0.39370078740157483" header="0.19685039370078741" footer="0.19685039370078741"/>
  <pageSetup paperSize="9" scale="42" fitToWidth="2" orientation="landscape" r:id="rId1"/>
  <headerFooter alignWithMargins="0"/>
  <colBreaks count="1" manualBreakCount="1">
    <brk id="19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Romana</vt:lpstr>
      <vt:lpstr>Русский</vt:lpstr>
      <vt:lpstr>Romana!Print_Area</vt:lpstr>
      <vt:lpstr>Русский!Print_Area</vt:lpstr>
      <vt:lpstr>Romana!Print_Titles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smarusic</cp:lastModifiedBy>
  <cp:lastPrinted>2011-04-29T12:08:53Z</cp:lastPrinted>
  <dcterms:created xsi:type="dcterms:W3CDTF">2008-05-26T04:58:40Z</dcterms:created>
  <dcterms:modified xsi:type="dcterms:W3CDTF">2012-01-03T08:20:47Z</dcterms:modified>
</cp:coreProperties>
</file>